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kamoto_s\Desktop\work\求人DB\フォーマット\"/>
    </mc:Choice>
  </mc:AlternateContent>
  <xr:revisionPtr revIDLastSave="0" documentId="13_ncr:1_{9A422EF6-9F4B-4864-B363-311C8D44F081}" xr6:coauthVersionLast="47" xr6:coauthVersionMax="47" xr10:uidLastSave="{00000000-0000-0000-0000-000000000000}"/>
  <bookViews>
    <workbookView xWindow="28680" yWindow="-120" windowWidth="38640" windowHeight="21120" firstSheet="2" activeTab="2" xr2:uid="{00000000-000D-0000-FFFF-FFFF00000000}"/>
  </bookViews>
  <sheets>
    <sheet name="求人票" sheetId="1" state="hidden" r:id="rId1"/>
    <sheet name="Sheet2" sheetId="3" state="hidden" r:id="rId2"/>
    <sheet name="求人票 (2)" sheetId="4" r:id="rId3"/>
  </sheets>
  <definedNames>
    <definedName name="WebForm_Control" localSheetId="1" hidden="1">{"Option Button 20","optionbutton";"Option Button 21","optionbutton"}</definedName>
    <definedName name="WebForm_Control" localSheetId="0" hidden="1">{"Option Button 20","optionbutton";"Option Button 21","optionbutton"}</definedName>
    <definedName name="WebForm_Control" localSheetId="2" hidden="1">{"Option Button 20","optionbutton";"Option Button 21","optionbutton"}</definedName>
    <definedName name="WebForm_Header" localSheetId="1" hidden="1">"フォーム MyForm.xls"</definedName>
    <definedName name="WebForm_Header" localSheetId="0" hidden="1">"フォーム MyForm.xls"</definedName>
    <definedName name="WebForm_Header" localSheetId="2" hidden="1">"フォーム MyForm.xls"</definedName>
    <definedName name="WebForm_OBDlg3" localSheetId="1" hidden="1">TRUE</definedName>
    <definedName name="WebForm_OBDlg3" localSheetId="0" hidden="1">TRUE</definedName>
    <definedName name="WebForm_OBDlg3" localSheetId="2" hidden="1">TRUE</definedName>
    <definedName name="WebForm_OBDlg4" localSheetId="1" hidden="1">TRUE</definedName>
    <definedName name="WebForm_OBDlg4" localSheetId="0" hidden="1">TRUE</definedName>
    <definedName name="WebForm_OBDlg4" localSheetId="2" hidden="1">TRUE</definedName>
    <definedName name="WebForm_OS" localSheetId="1" hidden="1">0</definedName>
    <definedName name="WebForm_OS" localSheetId="0" hidden="1">0</definedName>
    <definedName name="WebForm_OS" localSheetId="2" hidden="1">0</definedName>
    <definedName name="WebForm_PathOfXLS" localSheetId="1" hidden="1">"C:\WINNT\Profiles\Administrator\Personal\MyForm.xls"</definedName>
    <definedName name="WebForm_PathOfXLS" localSheetId="0" hidden="1">"C:\WINNT\Profiles\Administrator\Personal\MyForm.xls"</definedName>
    <definedName name="WebForm_PathOfXLS" localSheetId="2" hidden="1">"C:\WINNT\Profiles\Administrator\Personal\MyForm.xls"</definedName>
    <definedName name="WebForm_Text" localSheetId="1" hidden="1">"送信していただいた情報は登録されました。"</definedName>
    <definedName name="WebForm_Text" localSheetId="0" hidden="1">"送信していただいた情報は登録されました。"</definedName>
    <definedName name="WebForm_Text" localSheetId="2" hidden="1">"送信していただいた情報は登録されました。"</definedName>
    <definedName name="WebForm_Title" localSheetId="1" hidden="1">"登録の確認"</definedName>
    <definedName name="WebForm_Title" localSheetId="0" hidden="1">"登録の確認"</definedName>
    <definedName name="WebForm_Title" localSheetId="2" hidden="1">"登録の確認"</definedName>
    <definedName name="WebForm_URLOfIDC" localSheetId="1">"http://MyServer/Scripts/MyForm.idc"</definedName>
    <definedName name="WebForm_URLOfIDC" localSheetId="0">"http://MyServer/Scripts/MyForm.idc"</definedName>
    <definedName name="WebForm_URLOfIDC" localSheetId="2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17" i="3"/>
  <c r="Y13" i="3"/>
  <c r="M11" i="3"/>
  <c r="Y18" i="3"/>
  <c r="Y16" i="3"/>
  <c r="Y15" i="3"/>
  <c r="Y14" i="3"/>
  <c r="C52" i="3"/>
  <c r="C51" i="3"/>
  <c r="C50" i="3"/>
  <c r="C49" i="3"/>
  <c r="C48" i="3"/>
  <c r="C47" i="3"/>
  <c r="AL13" i="3"/>
  <c r="AK13" i="3"/>
  <c r="AJ13" i="3"/>
  <c r="AG13" i="3"/>
  <c r="AE13" i="3"/>
  <c r="AL12" i="3"/>
  <c r="AK12" i="3"/>
  <c r="AJ12" i="3"/>
  <c r="AG12" i="3"/>
  <c r="AE12" i="3"/>
  <c r="AL11" i="3"/>
  <c r="AK11" i="3"/>
  <c r="AJ11" i="3"/>
  <c r="AG11" i="3"/>
  <c r="AE11" i="3"/>
  <c r="AL10" i="3"/>
  <c r="AK10" i="3"/>
  <c r="AJ10" i="3"/>
  <c r="AG10" i="3"/>
  <c r="AE10" i="3"/>
  <c r="AL9" i="3"/>
  <c r="AK9" i="3"/>
  <c r="AJ9" i="3"/>
  <c r="AG9" i="3"/>
  <c r="AE9" i="3"/>
  <c r="AL8" i="3"/>
  <c r="AK8" i="3"/>
  <c r="AJ8" i="3"/>
  <c r="AG8" i="3"/>
  <c r="AE8" i="3"/>
  <c r="AL6" i="3"/>
  <c r="AK6" i="3"/>
  <c r="AJ6" i="3"/>
  <c r="AG6" i="3"/>
  <c r="AE6" i="3"/>
  <c r="C16" i="3"/>
  <c r="C15" i="3"/>
  <c r="D7" i="3"/>
  <c r="T8" i="3"/>
  <c r="T6" i="3"/>
  <c r="I6" i="3"/>
  <c r="E6" i="3"/>
  <c r="S46" i="3"/>
  <c r="Q46" i="3"/>
  <c r="K46" i="3"/>
  <c r="I46" i="3"/>
  <c r="U46" i="3"/>
  <c r="M46" i="3"/>
  <c r="T25" i="3"/>
  <c r="M45" i="3"/>
  <c r="J45" i="3"/>
  <c r="G45" i="3"/>
  <c r="Y43" i="3"/>
  <c r="Y42" i="3"/>
  <c r="G41" i="3"/>
  <c r="W40" i="3"/>
  <c r="T40" i="3"/>
  <c r="Q40" i="3"/>
  <c r="O40" i="3"/>
  <c r="M40" i="3"/>
  <c r="J40" i="3"/>
  <c r="G40" i="3"/>
  <c r="J39" i="3"/>
  <c r="G39" i="3"/>
  <c r="J38" i="3"/>
  <c r="G38" i="3"/>
  <c r="V37" i="3"/>
  <c r="R37" i="3"/>
  <c r="O37" i="3"/>
  <c r="J37" i="3"/>
  <c r="G37" i="3"/>
  <c r="V34" i="3"/>
  <c r="T34" i="3"/>
  <c r="H28" i="3"/>
  <c r="H27" i="3"/>
  <c r="D28" i="3"/>
  <c r="D27" i="3"/>
  <c r="O25" i="3"/>
  <c r="L25" i="3"/>
  <c r="I25" i="3"/>
  <c r="D25" i="3"/>
  <c r="K22" i="3"/>
  <c r="K20" i="3"/>
  <c r="K21" i="3"/>
  <c r="K19" i="3"/>
  <c r="T12" i="3"/>
  <c r="T11" i="3"/>
  <c r="O12" i="3"/>
  <c r="O11" i="3"/>
  <c r="V10" i="3"/>
  <c r="V9" i="3"/>
  <c r="J41" i="3"/>
  <c r="Y19" i="3"/>
  <c r="Y20" i="3"/>
  <c r="Y21" i="3"/>
  <c r="Y24" i="3"/>
  <c r="Y22" i="3"/>
  <c r="Y23" i="3"/>
  <c r="Y9" i="3"/>
  <c r="K26" i="3"/>
  <c r="C4" i="3"/>
  <c r="T4" i="3"/>
  <c r="D9" i="3"/>
  <c r="D11" i="3"/>
  <c r="I11" i="3"/>
  <c r="Y11" i="3"/>
  <c r="C13" i="3"/>
  <c r="C14" i="3"/>
  <c r="Q26" i="3"/>
  <c r="R11" i="3"/>
  <c r="BF12" i="3"/>
  <c r="BF13" i="3"/>
  <c r="BF14" i="3" s="1"/>
  <c r="BF16" i="3" s="1"/>
  <c r="BF18" i="3" s="1"/>
  <c r="BF19" i="3" s="1"/>
  <c r="BF20" i="3" s="1"/>
  <c r="BF21" i="3" s="1"/>
  <c r="BF22" i="3" s="1"/>
  <c r="BF23" i="3" s="1"/>
  <c r="BF24" i="3" s="1"/>
  <c r="BF25" i="3" s="1"/>
  <c r="BF26" i="3" s="1"/>
  <c r="BF27" i="3" s="1"/>
  <c r="BF28" i="3" s="1"/>
  <c r="BF29" i="3" s="1"/>
  <c r="BF30" i="3" s="1"/>
  <c r="BF31" i="3" s="1"/>
  <c r="BF32" i="3" s="1"/>
  <c r="BF33" i="3" s="1"/>
  <c r="BF34" i="3" s="1"/>
  <c r="BF35" i="3" s="1"/>
  <c r="BF36" i="3" s="1"/>
  <c r="BF37" i="3" s="1"/>
  <c r="BF38" i="3" s="1"/>
  <c r="BF39" i="3" s="1"/>
  <c r="BF40" i="3" s="1"/>
  <c r="BF41" i="3" s="1"/>
  <c r="BF42" i="3" s="1"/>
  <c r="BF43" i="3" s="1"/>
  <c r="BF44" i="3" s="1"/>
  <c r="BF45" i="3" s="1"/>
  <c r="BF46" i="3" s="1"/>
  <c r="BF47" i="3" s="1"/>
  <c r="BF48" i="3" s="1"/>
  <c r="BF49" i="3" s="1"/>
  <c r="BF50" i="3" s="1"/>
  <c r="BF51" i="3" s="1"/>
  <c r="BF52" i="3" s="1"/>
  <c r="BF53" i="3" s="1"/>
  <c r="BF54" i="3" s="1"/>
  <c r="BF55" i="3" s="1"/>
  <c r="BF56" i="3" s="1"/>
  <c r="BF57" i="3" s="1"/>
  <c r="BF58" i="3" s="1"/>
  <c r="BF59" i="3" s="1"/>
  <c r="BF60" i="3" s="1"/>
  <c r="BF61" i="3" s="1"/>
  <c r="BF62" i="3" s="1"/>
  <c r="BF63" i="3" s="1"/>
  <c r="BF64" i="3" s="1"/>
  <c r="BF65" i="3" s="1"/>
  <c r="BF66" i="3" s="1"/>
  <c r="BF67" i="3" s="1"/>
  <c r="BF68" i="3" s="1"/>
  <c r="BF69" i="3" s="1"/>
  <c r="BF70" i="3" s="1"/>
  <c r="BF71" i="3" s="1"/>
  <c r="BF72" i="3" s="1"/>
  <c r="BF73" i="3" s="1"/>
  <c r="BF74" i="3" s="1"/>
  <c r="BF75" i="3" s="1"/>
  <c r="BF76" i="3" s="1"/>
  <c r="BF77" i="3" s="1"/>
  <c r="BF78" i="3" s="1"/>
  <c r="BF79" i="3" s="1"/>
  <c r="BF80" i="3" s="1"/>
  <c r="BF81" i="3" s="1"/>
  <c r="BF82" i="3" s="1"/>
  <c r="BF83" i="3" s="1"/>
  <c r="BF84" i="3" s="1"/>
  <c r="BF85" i="3" s="1"/>
  <c r="BF86" i="3" s="1"/>
  <c r="BF87" i="3" s="1"/>
  <c r="BF88" i="3" s="1"/>
  <c r="BF89" i="3" s="1"/>
  <c r="BF90" i="3" s="1"/>
  <c r="BF91" i="3" s="1"/>
  <c r="BF92" i="3" s="1"/>
  <c r="BF93" i="3" s="1"/>
  <c r="BF94" i="3" s="1"/>
  <c r="BF95" i="3" s="1"/>
  <c r="BF96" i="3" s="1"/>
  <c r="BF97" i="3" s="1"/>
  <c r="BF98" i="3" s="1"/>
  <c r="BF99" i="3" s="1"/>
  <c r="BF100" i="3" s="1"/>
  <c r="BF101" i="3" s="1"/>
  <c r="BF102" i="3" s="1"/>
  <c r="N42" i="3"/>
  <c r="K23" i="3"/>
  <c r="Y31" i="3"/>
  <c r="Y37" i="3"/>
  <c r="T23" i="3"/>
  <c r="T22" i="3"/>
  <c r="T21" i="3"/>
  <c r="T20" i="3"/>
  <c r="W3" i="3"/>
  <c r="E3" i="3"/>
  <c r="O34" i="3"/>
  <c r="D24" i="3"/>
  <c r="D22" i="3"/>
  <c r="AL5" i="3"/>
  <c r="AL4" i="3"/>
  <c r="AK5" i="3"/>
  <c r="AK4" i="3"/>
  <c r="AJ5" i="3"/>
  <c r="AJ4" i="3"/>
  <c r="AG5" i="3"/>
  <c r="AG4" i="3"/>
  <c r="AE5" i="3"/>
  <c r="AE4" i="3"/>
  <c r="G26" i="3"/>
  <c r="S26" i="3"/>
  <c r="P45" i="3"/>
  <c r="Y44" i="3"/>
  <c r="G44" i="3"/>
  <c r="K42" i="3"/>
  <c r="I42" i="3"/>
  <c r="G42" i="3"/>
  <c r="Y36" i="3"/>
  <c r="G36" i="3"/>
  <c r="I35" i="3"/>
  <c r="M34" i="3"/>
  <c r="K34" i="3"/>
  <c r="I34" i="3"/>
  <c r="Y33" i="3"/>
  <c r="G32" i="3"/>
  <c r="K31" i="3"/>
  <c r="T30" i="3"/>
  <c r="V29" i="3"/>
  <c r="H31" i="3"/>
  <c r="G29" i="3"/>
  <c r="M28" i="3"/>
  <c r="M27" i="3"/>
  <c r="X25" i="1"/>
  <c r="D21" i="3" l="1"/>
  <c r="BF103" i="3"/>
  <c r="BF104" i="3" l="1"/>
  <c r="BF105" i="3" s="1"/>
  <c r="BF106" i="3" s="1"/>
  <c r="BF107" i="3" s="1"/>
  <c r="BF108" i="3" s="1"/>
  <c r="BF109" i="3" s="1"/>
  <c r="BF110" i="3" s="1"/>
  <c r="BF111" i="3" s="1"/>
  <c r="BF112" i="3" s="1"/>
  <c r="BF113" i="3" s="1"/>
  <c r="BF114" i="3" s="1"/>
  <c r="BF115" i="3" s="1"/>
  <c r="BF116" i="3" s="1"/>
  <c r="BF117" i="3" s="1"/>
  <c r="BF118" i="3" s="1"/>
  <c r="BF119" i="3" s="1"/>
  <c r="BF120" i="3" s="1"/>
  <c r="BF121" i="3" s="1"/>
  <c r="BF122" i="3" s="1"/>
  <c r="BF123" i="3" s="1"/>
  <c r="BF124" i="3" s="1"/>
  <c r="BF125" i="3" s="1"/>
  <c r="BF126" i="3" s="1"/>
  <c r="BF127" i="3" s="1"/>
  <c r="BF128" i="3" s="1"/>
  <c r="BF129" i="3" s="1"/>
  <c r="BF130" i="3" s="1"/>
  <c r="BF131" i="3" s="1"/>
  <c r="BF132" i="3" s="1"/>
  <c r="BF133" i="3" s="1"/>
  <c r="BF134" i="3" s="1"/>
  <c r="BF135" i="3" s="1"/>
  <c r="BF136" i="3" s="1"/>
  <c r="BF137" i="3" s="1"/>
  <c r="BF138" i="3" s="1"/>
  <c r="BF139" i="3" s="1"/>
  <c r="BF140" i="3" s="1"/>
  <c r="BF141" i="3" s="1"/>
  <c r="BF142" i="3" s="1"/>
  <c r="BF143" i="3" s="1"/>
  <c r="BF144" i="3" s="1"/>
  <c r="BF145" i="3" s="1"/>
  <c r="BF146" i="3" s="1"/>
  <c r="BF147" i="3" s="1"/>
  <c r="BF148" i="3" s="1"/>
  <c r="BF149" i="3" s="1"/>
  <c r="BF150" i="3" s="1"/>
  <c r="BF151" i="3" s="1"/>
  <c r="BF152" i="3" s="1"/>
  <c r="BF153" i="3" s="1"/>
  <c r="BF154" i="3" s="1"/>
  <c r="BF155" i="3" s="1"/>
  <c r="BF156" i="3" s="1"/>
  <c r="BF157" i="3" s="1"/>
  <c r="BF158" i="3" s="1"/>
  <c r="BF159" i="3" s="1"/>
  <c r="BF160" i="3" s="1"/>
  <c r="BF161" i="3" s="1"/>
  <c r="BF162" i="3" s="1"/>
  <c r="BF163" i="3" s="1"/>
  <c r="BF164" i="3" s="1"/>
  <c r="BF165" i="3" s="1"/>
  <c r="BF166" i="3" s="1"/>
  <c r="BF167" i="3" s="1"/>
  <c r="BF168" i="3" s="1"/>
  <c r="BF169" i="3" s="1"/>
  <c r="BF170" i="3" s="1"/>
  <c r="BF171" i="3" s="1"/>
  <c r="BF172" i="3" s="1"/>
  <c r="BF173" i="3" s="1"/>
  <c r="BF174" i="3" s="1"/>
  <c r="BF175" i="3" s="1"/>
  <c r="BF176" i="3" s="1"/>
  <c r="BF177" i="3" s="1"/>
  <c r="BF178" i="3" s="1"/>
  <c r="BF179" i="3" s="1"/>
  <c r="BF180" i="3" s="1"/>
  <c r="BF181" i="3" s="1"/>
  <c r="BF182" i="3" s="1"/>
  <c r="BF183" i="3" s="1"/>
  <c r="BF184" i="3" s="1"/>
  <c r="BF185" i="3" s="1"/>
  <c r="BF186" i="3" s="1"/>
  <c r="BF187" i="3" s="1"/>
  <c r="BF188" i="3" s="1"/>
  <c r="BF189" i="3" s="1"/>
  <c r="BF190" i="3" s="1"/>
  <c r="BF191" i="3" s="1"/>
  <c r="BF192" i="3" s="1"/>
  <c r="BF193" i="3" s="1"/>
  <c r="BF194" i="3" s="1"/>
  <c r="D19" i="3"/>
</calcChain>
</file>

<file path=xl/sharedStrings.xml><?xml version="1.0" encoding="utf-8"?>
<sst xmlns="http://schemas.openxmlformats.org/spreadsheetml/2006/main" count="547" uniqueCount="457">
  <si>
    <t>勤務時間</t>
    <rPh sb="0" eb="4">
      <t>キンムジカン</t>
    </rPh>
    <phoneticPr fontId="2"/>
  </si>
  <si>
    <t>説明会</t>
    <rPh sb="0" eb="2">
      <t>セツメイ</t>
    </rPh>
    <rPh sb="2" eb="3">
      <t>カイ</t>
    </rPh>
    <phoneticPr fontId="2"/>
  </si>
  <si>
    <t>受付番号</t>
    <rPh sb="0" eb="2">
      <t>ウケツケ</t>
    </rPh>
    <rPh sb="2" eb="4">
      <t>バンゴウ</t>
    </rPh>
    <phoneticPr fontId="2"/>
  </si>
  <si>
    <t>会社名</t>
    <rPh sb="0" eb="2">
      <t>カイシャ</t>
    </rPh>
    <rPh sb="2" eb="3">
      <t>メイ</t>
    </rPh>
    <phoneticPr fontId="2"/>
  </si>
  <si>
    <t xml:space="preserve">   ふりがな</t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</si>
  <si>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</si>
  <si>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</si>
  <si>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</si>
  <si>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</si>
  <si>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</si>
  <si>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勤務地</t>
    <rPh sb="0" eb="3">
      <t>キンムチ</t>
    </rPh>
    <phoneticPr fontId="2"/>
  </si>
  <si>
    <t>株   式</t>
    <rPh sb="0" eb="5">
      <t>カブシキ</t>
    </rPh>
    <phoneticPr fontId="2"/>
  </si>
  <si>
    <t>上場</t>
    <rPh sb="0" eb="2">
      <t>ジョウジョウ</t>
    </rPh>
    <phoneticPr fontId="2"/>
  </si>
  <si>
    <t>非上場</t>
    <rPh sb="0" eb="3">
      <t>ヒジョウジョウ</t>
    </rPh>
    <phoneticPr fontId="2"/>
  </si>
  <si>
    <t>設立</t>
    <rPh sb="0" eb="2">
      <t>セツリツ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</si>
  <si>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</si>
  <si>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</si>
  <si>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資本金</t>
    <rPh sb="0" eb="3">
      <t>シホンキン</t>
    </rPh>
    <phoneticPr fontId="2"/>
  </si>
  <si>
    <t>年  商</t>
    <rPh sb="0" eb="4">
      <t>ネンショウ</t>
    </rPh>
    <phoneticPr fontId="2"/>
  </si>
  <si>
    <t>従業員</t>
    <rPh sb="0" eb="3">
      <t>ジュウギョウイン</t>
    </rPh>
    <phoneticPr fontId="2"/>
  </si>
  <si>
    <t>名</t>
    <rPh sb="0" eb="1">
      <t>メイ</t>
    </rPh>
    <phoneticPr fontId="2"/>
  </si>
  <si>
    <t>業種</t>
    <rPh sb="0" eb="2">
      <t>ギョウシュ</t>
    </rPh>
    <phoneticPr fontId="2"/>
  </si>
  <si>
    <t>求人学科</t>
    <rPh sb="0" eb="2">
      <t>キュウジン</t>
    </rPh>
    <rPh sb="2" eb="4">
      <t>ガッカ</t>
    </rPh>
    <phoneticPr fontId="2"/>
  </si>
  <si>
    <t>電子工学科</t>
    <rPh sb="0" eb="2">
      <t>デンシ</t>
    </rPh>
    <rPh sb="2" eb="5">
      <t>コウガッカ</t>
    </rPh>
    <phoneticPr fontId="2"/>
  </si>
  <si>
    <t>名</t>
    <rPh sb="0" eb="1">
      <t>メイ</t>
    </rPh>
    <phoneticPr fontId="2"/>
  </si>
  <si>
    <t>名</t>
    <rPh sb="0" eb="1">
      <t>メイ</t>
    </rPh>
    <phoneticPr fontId="2"/>
  </si>
  <si>
    <t>休日</t>
    <rPh sb="0" eb="2">
      <t>キュウジツ</t>
    </rPh>
    <phoneticPr fontId="2"/>
  </si>
  <si>
    <t>・日祝のみ</t>
    <rPh sb="1" eb="2">
      <t>ニチ</t>
    </rPh>
    <rPh sb="2" eb="3">
      <t>シュク</t>
    </rPh>
    <phoneticPr fontId="2"/>
  </si>
  <si>
    <t>給与条件等</t>
    <rPh sb="0" eb="2">
      <t>キュウヨ</t>
    </rPh>
    <rPh sb="2" eb="4">
      <t>ジョウケン</t>
    </rPh>
    <rPh sb="4" eb="5">
      <t>トウ</t>
    </rPh>
    <phoneticPr fontId="2"/>
  </si>
  <si>
    <t>円</t>
    <rPh sb="0" eb="1">
      <t>エン</t>
    </rPh>
    <phoneticPr fontId="2"/>
  </si>
  <si>
    <t>平日</t>
    <rPh sb="0" eb="2">
      <t>ヘイジツ</t>
    </rPh>
    <phoneticPr fontId="2"/>
  </si>
  <si>
    <t>～</t>
    <phoneticPr fontId="2"/>
  </si>
  <si>
    <t>・隔週２日</t>
    <rPh sb="1" eb="3">
      <t>カクシュウ</t>
    </rPh>
    <rPh sb="3" eb="5">
      <t>２カ</t>
    </rPh>
    <phoneticPr fontId="2"/>
  </si>
  <si>
    <t>円</t>
    <rPh sb="0" eb="1">
      <t>エン</t>
    </rPh>
    <phoneticPr fontId="2"/>
  </si>
  <si>
    <t>・完全週休２日</t>
    <rPh sb="1" eb="3">
      <t>カンゼン</t>
    </rPh>
    <rPh sb="3" eb="5">
      <t>シュウキュウ</t>
    </rPh>
    <rPh sb="5" eb="7">
      <t>２カ</t>
    </rPh>
    <phoneticPr fontId="2"/>
  </si>
  <si>
    <t>・その他</t>
    <rPh sb="1" eb="4">
      <t>ソノタ</t>
    </rPh>
    <phoneticPr fontId="2"/>
  </si>
  <si>
    <t>土曜</t>
    <rPh sb="0" eb="2">
      <t>ドヨウ</t>
    </rPh>
    <phoneticPr fontId="2"/>
  </si>
  <si>
    <t>～</t>
    <phoneticPr fontId="2"/>
  </si>
  <si>
    <t>円</t>
    <rPh sb="0" eb="1">
      <t>エン</t>
    </rPh>
    <phoneticPr fontId="2"/>
  </si>
  <si>
    <t>保   険</t>
    <rPh sb="0" eb="5">
      <t>ホケン</t>
    </rPh>
    <phoneticPr fontId="2"/>
  </si>
  <si>
    <t>健康</t>
    <rPh sb="0" eb="2">
      <t>ケンコウ</t>
    </rPh>
    <phoneticPr fontId="2"/>
  </si>
  <si>
    <t>厚生</t>
    <rPh sb="0" eb="2">
      <t>コウセイ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</si>
  <si>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</si>
  <si>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</si>
  <si>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昇給</t>
    <rPh sb="0" eb="2">
      <t>ショウキュウ</t>
    </rPh>
    <phoneticPr fontId="2"/>
  </si>
  <si>
    <t>賞与</t>
    <rPh sb="0" eb="2">
      <t>ショウヨ</t>
    </rPh>
    <phoneticPr fontId="2"/>
  </si>
  <si>
    <t>人事担当者</t>
    <rPh sb="0" eb="2">
      <t>ジンジ</t>
    </rPh>
    <rPh sb="2" eb="5">
      <t>タントウシャ</t>
    </rPh>
    <phoneticPr fontId="2"/>
  </si>
  <si>
    <t>役職名</t>
    <rPh sb="0" eb="2">
      <t>ヤクショク</t>
    </rPh>
    <rPh sb="2" eb="3">
      <t>メイ</t>
    </rPh>
    <phoneticPr fontId="2"/>
  </si>
  <si>
    <t>ふりがな</t>
    <phoneticPr fontId="2"/>
  </si>
  <si>
    <t>氏   名</t>
    <rPh sb="0" eb="5">
      <t>シメイ</t>
    </rPh>
    <phoneticPr fontId="2"/>
  </si>
  <si>
    <t>〒</t>
    <phoneticPr fontId="2"/>
  </si>
  <si>
    <t>ＴＥＬ</t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</si>
  <si>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</si>
  <si>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ＦＡＸ</t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</si>
  <si>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</si>
  <si>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会   社</t>
    <rPh sb="0" eb="5">
      <t>カイシャ</t>
    </rPh>
    <phoneticPr fontId="2"/>
  </si>
  <si>
    <t>日   時：</t>
    <rPh sb="0" eb="5">
      <t>ニチジ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</si>
  <si>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</si>
  <si>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</si>
  <si>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</si>
  <si>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訪   問</t>
    <rPh sb="0" eb="5">
      <t>ホウモン</t>
    </rPh>
    <phoneticPr fontId="2"/>
  </si>
  <si>
    <t>場   所：</t>
    <rPh sb="0" eb="5">
      <t>バショ</t>
    </rPh>
    <phoneticPr fontId="2"/>
  </si>
  <si>
    <t>携 行 品</t>
    <rPh sb="0" eb="5">
      <t>ケイコウヒン</t>
    </rPh>
    <phoneticPr fontId="2"/>
  </si>
  <si>
    <t>必  要  資  格</t>
    <rPh sb="0" eb="4">
      <t>ヒツヨウ</t>
    </rPh>
    <rPh sb="6" eb="10">
      <t>シカク</t>
    </rPh>
    <phoneticPr fontId="2"/>
  </si>
  <si>
    <t>不可とする条件</t>
    <rPh sb="0" eb="2">
      <t>フカ</t>
    </rPh>
    <rPh sb="5" eb="7">
      <t>ジョウケン</t>
    </rPh>
    <phoneticPr fontId="2"/>
  </si>
  <si>
    <t>試  験  方  法</t>
    <rPh sb="0" eb="4">
      <t>シケン</t>
    </rPh>
    <rPh sb="6" eb="10">
      <t>ホウホウ</t>
    </rPh>
    <phoneticPr fontId="2"/>
  </si>
  <si>
    <t>試  験  日  時</t>
    <rPh sb="0" eb="4">
      <t>シケン</t>
    </rPh>
    <rPh sb="6" eb="10">
      <t>ニチジ</t>
    </rPh>
    <phoneticPr fontId="2"/>
  </si>
  <si>
    <t>午前</t>
    <rPh sb="0" eb="2">
      <t>ゴゼン</t>
    </rPh>
    <phoneticPr fontId="2"/>
  </si>
  <si>
    <t>試  験  場  所</t>
    <rPh sb="0" eb="4">
      <t>シケン</t>
    </rPh>
    <rPh sb="6" eb="10">
      <t>バショ</t>
    </rPh>
    <phoneticPr fontId="2"/>
  </si>
  <si>
    <t>採否通知</t>
    <rPh sb="0" eb="2">
      <t>サイヒ</t>
    </rPh>
    <rPh sb="2" eb="4">
      <t>ツウチ</t>
    </rPh>
    <phoneticPr fontId="2"/>
  </si>
  <si>
    <t>※採否の通知は学校及び本人に文書でお願いいたします。</t>
    <rPh sb="1" eb="3">
      <t>サイヒ</t>
    </rPh>
    <rPh sb="4" eb="6">
      <t>ツウチ</t>
    </rPh>
    <rPh sb="7" eb="9">
      <t>ガッコウ</t>
    </rPh>
    <rPh sb="9" eb="10">
      <t>オヨ</t>
    </rPh>
    <rPh sb="11" eb="13">
      <t>ホンニン</t>
    </rPh>
    <rPh sb="14" eb="16">
      <t>ブンショ</t>
    </rPh>
    <rPh sb="17" eb="19">
      <t>オネガ</t>
    </rPh>
    <phoneticPr fontId="2"/>
  </si>
  <si>
    <t>随時</t>
    <rPh sb="0" eb="2">
      <t>ズイジ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</si>
  <si>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予約必要</t>
    </r>
    <rPh sb="4" eb="6">
      <t>ヨヤク</t>
    </rPh>
    <rPh sb="6" eb="8">
      <t>ヒツヨウ</t>
    </rPh>
    <phoneticPr fontId="2"/>
  </si>
  <si>
    <t>会社様式（     有 ・     無 ）</t>
    <rPh sb="0" eb="2">
      <t>カイシャ</t>
    </rPh>
    <rPh sb="2" eb="4">
      <t>ヨウシキ</t>
    </rPh>
    <rPh sb="10" eb="11">
      <t>ア</t>
    </rPh>
    <rPh sb="18" eb="19">
      <t>ナ</t>
    </rPh>
    <phoneticPr fontId="2"/>
  </si>
  <si>
    <r>
      <t xml:space="preserve">提  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書  類</t>
    </r>
    <rPh sb="0" eb="4">
      <t>テイシュツ</t>
    </rPh>
    <rPh sb="6" eb="10">
      <t>ショルイ</t>
    </rPh>
    <phoneticPr fontId="2"/>
  </si>
  <si>
    <r>
      <t xml:space="preserve">携  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行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品</t>
    </r>
    <rPh sb="0" eb="1">
      <t>ケイタイ</t>
    </rPh>
    <rPh sb="6" eb="7">
      <t>コウ</t>
    </rPh>
    <rPh sb="12" eb="13">
      <t>ヒン</t>
    </rPh>
    <phoneticPr fontId="2"/>
  </si>
  <si>
    <t>日後</t>
    <rPh sb="0" eb="1">
      <t>ニチ</t>
    </rPh>
    <rPh sb="1" eb="2">
      <t>アト</t>
    </rPh>
    <phoneticPr fontId="2"/>
  </si>
  <si>
    <r>
      <t xml:space="preserve">受験旅費（     支給 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  無 ）</t>
    </r>
    <rPh sb="0" eb="2">
      <t>ジュケン</t>
    </rPh>
    <rPh sb="2" eb="4">
      <t>リョヒ</t>
    </rPh>
    <rPh sb="10" eb="12">
      <t>シキュウ</t>
    </rPh>
    <rPh sb="19" eb="20">
      <t>ナ</t>
    </rPh>
    <phoneticPr fontId="2"/>
  </si>
  <si>
    <t>筆記具</t>
    <rPh sb="0" eb="3">
      <t>ヒッキグ</t>
    </rPh>
    <phoneticPr fontId="2"/>
  </si>
  <si>
    <t>印鑑</t>
    <rPh sb="0" eb="2">
      <t>インカン</t>
    </rPh>
    <phoneticPr fontId="2"/>
  </si>
  <si>
    <t>面接</t>
    <rPh sb="0" eb="2">
      <t>メンセツ</t>
    </rPh>
    <phoneticPr fontId="2"/>
  </si>
  <si>
    <t>適性</t>
  </si>
  <si>
    <t>国語</t>
    <rPh sb="0" eb="2">
      <t>コクゴ</t>
    </rPh>
    <phoneticPr fontId="2"/>
  </si>
  <si>
    <t>英語</t>
    <rPh sb="0" eb="2">
      <t>エイゴ</t>
    </rPh>
    <phoneticPr fontId="2"/>
  </si>
  <si>
    <t>作文</t>
    <rPh sb="0" eb="2">
      <t>サクブン</t>
    </rPh>
    <phoneticPr fontId="2"/>
  </si>
  <si>
    <t>常識</t>
    <rPh sb="0" eb="2">
      <t>ジョウシキ</t>
    </rPh>
    <phoneticPr fontId="2"/>
  </si>
  <si>
    <t xml:space="preserve"> 専門</t>
    <rPh sb="1" eb="3">
      <t>センモン</t>
    </rPh>
    <phoneticPr fontId="2"/>
  </si>
  <si>
    <t>数学</t>
    <rPh sb="0" eb="1">
      <t>スウ</t>
    </rPh>
    <rPh sb="1" eb="2">
      <t>ガク</t>
    </rPh>
    <phoneticPr fontId="2"/>
  </si>
  <si>
    <t>その他（</t>
    <rPh sb="0" eb="3">
      <t>ソノタ</t>
    </rPh>
    <phoneticPr fontId="2"/>
  </si>
  <si>
    <t>履歴書</t>
    <rPh sb="0" eb="2">
      <t>リレキ</t>
    </rPh>
    <rPh sb="2" eb="3">
      <t>ショ</t>
    </rPh>
    <phoneticPr fontId="2"/>
  </si>
  <si>
    <t>健康診断票</t>
    <rPh sb="0" eb="2">
      <t>ケンコウ</t>
    </rPh>
    <rPh sb="2" eb="4">
      <t>シンダン</t>
    </rPh>
    <rPh sb="4" eb="5">
      <t>ヒョウ</t>
    </rPh>
    <phoneticPr fontId="2"/>
  </si>
  <si>
    <t>成績</t>
    <rPh sb="0" eb="2">
      <t>セイセキ</t>
    </rPh>
    <phoneticPr fontId="2"/>
  </si>
  <si>
    <t>卒業見込</t>
    <rPh sb="0" eb="2">
      <t>ソツギョウ</t>
    </rPh>
    <rPh sb="2" eb="4">
      <t>ミコ</t>
    </rPh>
    <phoneticPr fontId="2"/>
  </si>
  <si>
    <t>）</t>
    <phoneticPr fontId="2"/>
  </si>
  <si>
    <t xml:space="preserve">    万円</t>
    <rPh sb="4" eb="6">
      <t>マンエン</t>
    </rPh>
    <phoneticPr fontId="2"/>
  </si>
  <si>
    <t xml:space="preserve">    億円</t>
    <rPh sb="4" eb="6">
      <t>オクエン</t>
    </rPh>
    <phoneticPr fontId="2"/>
  </si>
  <si>
    <t>－</t>
    <phoneticPr fontId="2"/>
  </si>
  <si>
    <t>本校卒業生ですでに入社されている方の現況</t>
    <rPh sb="0" eb="1">
      <t>ホン</t>
    </rPh>
    <rPh sb="1" eb="2">
      <t>コウ</t>
    </rPh>
    <rPh sb="2" eb="5">
      <t>ソツギョウセイ</t>
    </rPh>
    <rPh sb="9" eb="11">
      <t>ニュウシャ</t>
    </rPh>
    <rPh sb="16" eb="17">
      <t>カタ</t>
    </rPh>
    <rPh sb="18" eb="20">
      <t>ゲンキョウ</t>
    </rPh>
    <phoneticPr fontId="2"/>
  </si>
  <si>
    <t>採用年月日</t>
    <rPh sb="0" eb="2">
      <t>サイヨウ</t>
    </rPh>
    <rPh sb="2" eb="5">
      <t>ネンガッピ</t>
    </rPh>
    <phoneticPr fontId="2"/>
  </si>
  <si>
    <r>
      <t xml:space="preserve">職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階</t>
    </r>
    <rPh sb="0" eb="1">
      <t>ショク</t>
    </rPh>
    <rPh sb="4" eb="5">
      <t>カイ</t>
    </rPh>
    <phoneticPr fontId="2"/>
  </si>
  <si>
    <r>
      <t xml:space="preserve">氏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名</t>
    </r>
    <rPh sb="0" eb="5">
      <t>シメイ</t>
    </rPh>
    <phoneticPr fontId="2"/>
  </si>
  <si>
    <r>
      <t xml:space="preserve">給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与</t>
    </r>
    <rPh sb="0" eb="5">
      <t>キュウヨ</t>
    </rPh>
    <phoneticPr fontId="2"/>
  </si>
  <si>
    <r>
      <t xml:space="preserve">勤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務</t>
    </r>
    <r>
      <rPr>
        <sz val="11"/>
        <rFont val="ＭＳ Ｐゴシック"/>
        <family val="3"/>
        <charset val="128"/>
      </rPr>
      <t xml:space="preserve">   状   況     </t>
    </r>
    <rPh sb="0" eb="5">
      <t>キンム</t>
    </rPh>
    <rPh sb="8" eb="13">
      <t>ジョウキョウ</t>
    </rPh>
    <phoneticPr fontId="2"/>
  </si>
  <si>
    <t>寮</t>
    <rPh sb="0" eb="1">
      <t>リョウ</t>
    </rPh>
    <phoneticPr fontId="2"/>
  </si>
  <si>
    <t>（　　　有　・　　　無　）</t>
    <rPh sb="4" eb="5">
      <t>ア</t>
    </rPh>
    <rPh sb="10" eb="11">
      <t>ム</t>
    </rPh>
    <phoneticPr fontId="2"/>
  </si>
  <si>
    <t>ＵＲＬ</t>
    <phoneticPr fontId="2"/>
  </si>
  <si>
    <t>Ｅ-mail</t>
    <phoneticPr fontId="2"/>
  </si>
  <si>
    <t>年  商</t>
  </si>
  <si>
    <t>従業員</t>
  </si>
  <si>
    <t>名</t>
  </si>
  <si>
    <t>求  人  申  込  書</t>
    <rPh sb="0" eb="1">
      <t>モトム</t>
    </rPh>
    <rPh sb="3" eb="4">
      <t>ヒト</t>
    </rPh>
    <rPh sb="6" eb="7">
      <t>サル</t>
    </rPh>
    <rPh sb="9" eb="10">
      <t>コミ</t>
    </rPh>
    <rPh sb="12" eb="13">
      <t>ショ</t>
    </rPh>
    <phoneticPr fontId="2"/>
  </si>
  <si>
    <t xml:space="preserve">   ふりがな</t>
    <phoneticPr fontId="2"/>
  </si>
  <si>
    <t xml:space="preserve">   ふりがな</t>
    <phoneticPr fontId="2"/>
  </si>
  <si>
    <t>〒</t>
    <phoneticPr fontId="2"/>
  </si>
  <si>
    <t>－</t>
    <phoneticPr fontId="2"/>
  </si>
  <si>
    <t>ＴＥＬ</t>
    <phoneticPr fontId="2"/>
  </si>
  <si>
    <t>ＦＡＸ</t>
    <phoneticPr fontId="2"/>
  </si>
  <si>
    <t>勤務地</t>
    <rPh sb="0" eb="3">
      <t>キンムチ</t>
    </rPh>
    <phoneticPr fontId="2"/>
  </si>
  <si>
    <t>株 式</t>
    <rPh sb="0" eb="1">
      <t>カブ</t>
    </rPh>
    <rPh sb="2" eb="3">
      <t>シキ</t>
    </rPh>
    <phoneticPr fontId="2"/>
  </si>
  <si>
    <t>上場</t>
    <rPh sb="0" eb="2">
      <t>ジョウジョウ</t>
    </rPh>
    <phoneticPr fontId="2"/>
  </si>
  <si>
    <t>非上場</t>
    <rPh sb="0" eb="3">
      <t>ヒジョウジョウ</t>
    </rPh>
    <phoneticPr fontId="2"/>
  </si>
  <si>
    <t>勤務時間</t>
    <rPh sb="0" eb="4">
      <t>キンムジカン</t>
    </rPh>
    <phoneticPr fontId="2"/>
  </si>
  <si>
    <t>回</t>
    <rPh sb="0" eb="1">
      <t>カイ</t>
    </rPh>
    <phoneticPr fontId="2"/>
  </si>
  <si>
    <t>賞　与：</t>
    <rPh sb="0" eb="3">
      <t>ショウヨ</t>
    </rPh>
    <phoneticPr fontId="2"/>
  </si>
  <si>
    <t>ふりがな</t>
    <phoneticPr fontId="2"/>
  </si>
  <si>
    <t>〒</t>
    <phoneticPr fontId="2"/>
  </si>
  <si>
    <t>-</t>
    <phoneticPr fontId="2"/>
  </si>
  <si>
    <t>試験方法</t>
    <rPh sb="0" eb="2">
      <t>シケン</t>
    </rPh>
    <rPh sb="2" eb="4">
      <t>ホウホウ</t>
    </rPh>
    <phoneticPr fontId="2"/>
  </si>
  <si>
    <t>日後</t>
    <rPh sb="0" eb="1">
      <t>ニチ</t>
    </rPh>
    <rPh sb="1" eb="2">
      <t>アト</t>
    </rPh>
    <phoneticPr fontId="2"/>
  </si>
  <si>
    <t>学科問わず</t>
    <rPh sb="0" eb="2">
      <t>ガッカ</t>
    </rPh>
    <rPh sb="2" eb="3">
      <t>ト</t>
    </rPh>
    <phoneticPr fontId="2"/>
  </si>
  <si>
    <t>ｶ月</t>
    <rPh sb="1" eb="2">
      <t>ツキ</t>
    </rPh>
    <phoneticPr fontId="2"/>
  </si>
  <si>
    <t>予約必要</t>
    <rPh sb="0" eb="2">
      <t>ヨヤク</t>
    </rPh>
    <rPh sb="2" eb="4">
      <t>ヒツヨウ</t>
    </rPh>
    <phoneticPr fontId="2"/>
  </si>
  <si>
    <t>）</t>
    <phoneticPr fontId="2"/>
  </si>
  <si>
    <t>本校卒業生ですでに入社されている方の現況</t>
    <rPh sb="0" eb="2">
      <t>ホンコウ</t>
    </rPh>
    <rPh sb="2" eb="5">
      <t>ソツギョウセイ</t>
    </rPh>
    <rPh sb="9" eb="11">
      <t>ニュウシャ</t>
    </rPh>
    <rPh sb="16" eb="17">
      <t>カタ</t>
    </rPh>
    <rPh sb="18" eb="20">
      <t>ゲンキョウ</t>
    </rPh>
    <phoneticPr fontId="2"/>
  </si>
  <si>
    <t>所　在　地　略　図</t>
    <rPh sb="0" eb="1">
      <t>トコロ</t>
    </rPh>
    <rPh sb="2" eb="3">
      <t>ザイ</t>
    </rPh>
    <rPh sb="4" eb="5">
      <t>チ</t>
    </rPh>
    <rPh sb="6" eb="7">
      <t>リャク</t>
    </rPh>
    <rPh sb="8" eb="9">
      <t>ズ</t>
    </rPh>
    <phoneticPr fontId="2"/>
  </si>
  <si>
    <t>備　　考</t>
    <rPh sb="0" eb="1">
      <t>ビ</t>
    </rPh>
    <rPh sb="3" eb="4">
      <t>コウ</t>
    </rPh>
    <phoneticPr fontId="2"/>
  </si>
  <si>
    <t>　　　　　　　　　　　　　　　　　　　　　　　　　　　（上欄に記入,しきれない時は､別紙に記入添付してください。）</t>
    <rPh sb="28" eb="29">
      <t>ジョウ</t>
    </rPh>
    <rPh sb="29" eb="30">
      <t>ラン</t>
    </rPh>
    <rPh sb="31" eb="33">
      <t>キニュウ</t>
    </rPh>
    <rPh sb="39" eb="40">
      <t>トキ</t>
    </rPh>
    <rPh sb="42" eb="44">
      <t>ベッシ</t>
    </rPh>
    <rPh sb="45" eb="47">
      <t>キニュウ</t>
    </rPh>
    <rPh sb="47" eb="49">
      <t>テンプ</t>
    </rPh>
    <phoneticPr fontId="2"/>
  </si>
  <si>
    <t>以下の欄には記入しないで 下さい</t>
    <rPh sb="0" eb="2">
      <t>イカ</t>
    </rPh>
    <rPh sb="3" eb="4">
      <t>ラン</t>
    </rPh>
    <rPh sb="6" eb="8">
      <t>キニュウ</t>
    </rPh>
    <rPh sb="13" eb="14">
      <t>クダ</t>
    </rPh>
    <phoneticPr fontId="2"/>
  </si>
  <si>
    <t>ー</t>
    <phoneticPr fontId="2"/>
  </si>
  <si>
    <t>ふりがな</t>
    <phoneticPr fontId="2"/>
  </si>
  <si>
    <t>月</t>
    <rPh sb="0" eb="1">
      <t>ツキ</t>
    </rPh>
    <phoneticPr fontId="2"/>
  </si>
  <si>
    <t>求人学科</t>
    <rPh sb="0" eb="2">
      <t>キュウジン</t>
    </rPh>
    <rPh sb="2" eb="4">
      <t>ガッカ</t>
    </rPh>
    <phoneticPr fontId="2"/>
  </si>
  <si>
    <t>会社名</t>
    <rPh sb="0" eb="2">
      <t>カイシャ</t>
    </rPh>
    <rPh sb="2" eb="3">
      <t>メイ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</si>
  <si>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</si>
  <si>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</si>
  <si>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本   社</t>
    <rPh sb="0" eb="5">
      <t>ホンシャ</t>
    </rPh>
    <phoneticPr fontId="2"/>
  </si>
  <si>
    <t>設　立</t>
    <rPh sb="0" eb="3">
      <t>セツリツ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</si>
  <si>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</si>
  <si>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</si>
  <si>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資本金</t>
    <rPh sb="0" eb="3">
      <t>シホンキン</t>
    </rPh>
    <phoneticPr fontId="2"/>
  </si>
  <si>
    <t>万円</t>
    <phoneticPr fontId="2"/>
  </si>
  <si>
    <t>億円</t>
    <phoneticPr fontId="2"/>
  </si>
  <si>
    <t>名</t>
    <rPh sb="0" eb="1">
      <t>メイ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</si>
  <si>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</si>
  <si>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</si>
  <si>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手 　  当</t>
    <rPh sb="0" eb="6">
      <t>テアテ</t>
    </rPh>
    <phoneticPr fontId="2"/>
  </si>
  <si>
    <t>給与条件等</t>
    <rPh sb="0" eb="2">
      <t>キュウヨ</t>
    </rPh>
    <rPh sb="2" eb="4">
      <t>ジョウケン</t>
    </rPh>
    <rPh sb="4" eb="5">
      <t>トウ</t>
    </rPh>
    <phoneticPr fontId="2"/>
  </si>
  <si>
    <t>業種</t>
    <rPh sb="0" eb="2">
      <t>ギョウシュ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</si>
  <si>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</si>
  <si>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</si>
  <si>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休  日</t>
    <rPh sb="0" eb="1">
      <t>キュウ</t>
    </rPh>
    <rPh sb="3" eb="4">
      <t>ヒ</t>
    </rPh>
    <phoneticPr fontId="2"/>
  </si>
  <si>
    <t>・日祝のみ</t>
    <rPh sb="1" eb="2">
      <t>ニチ</t>
    </rPh>
    <rPh sb="2" eb="3">
      <t>シュク</t>
    </rPh>
    <phoneticPr fontId="2"/>
  </si>
  <si>
    <t>・隔週２日</t>
    <rPh sb="1" eb="3">
      <t>カクシュウ</t>
    </rPh>
    <rPh sb="3" eb="5">
      <t>２カ</t>
    </rPh>
    <phoneticPr fontId="2"/>
  </si>
  <si>
    <t>・完全週休２日</t>
    <rPh sb="1" eb="3">
      <t>カンゼン</t>
    </rPh>
    <rPh sb="3" eb="5">
      <t>シュウキュウ</t>
    </rPh>
    <rPh sb="5" eb="7">
      <t>２カ</t>
    </rPh>
    <phoneticPr fontId="2"/>
  </si>
  <si>
    <t>保   険</t>
    <rPh sb="0" eb="5">
      <t>ホケン</t>
    </rPh>
    <phoneticPr fontId="2"/>
  </si>
  <si>
    <t>昇  　給</t>
    <rPh sb="0" eb="5">
      <t>ショウキュウ</t>
    </rPh>
    <phoneticPr fontId="2"/>
  </si>
  <si>
    <t>寮</t>
    <rPh sb="0" eb="1">
      <t>リョウ</t>
    </rPh>
    <phoneticPr fontId="2"/>
  </si>
  <si>
    <t>会社資料</t>
    <rPh sb="0" eb="2">
      <t>カイシャ</t>
    </rPh>
    <rPh sb="2" eb="4">
      <t>シリョウ</t>
    </rPh>
    <phoneticPr fontId="2"/>
  </si>
  <si>
    <t>年</t>
    <rPh sb="0" eb="1">
      <t>ネン</t>
    </rPh>
    <phoneticPr fontId="2"/>
  </si>
  <si>
    <t>人事担当者</t>
    <rPh sb="0" eb="2">
      <t>ジンジ</t>
    </rPh>
    <rPh sb="2" eb="5">
      <t>タントウシャ</t>
    </rPh>
    <phoneticPr fontId="2"/>
  </si>
  <si>
    <t>役   職   名</t>
    <rPh sb="0" eb="1">
      <t>ヤク</t>
    </rPh>
    <rPh sb="4" eb="5">
      <t>ショク</t>
    </rPh>
    <rPh sb="8" eb="9">
      <t>メイ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</si>
  <si>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</si>
  <si>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回</t>
    <rPh sb="0" eb="1">
      <t>カイ</t>
    </rPh>
    <phoneticPr fontId="2"/>
  </si>
  <si>
    <t>URL</t>
    <phoneticPr fontId="2"/>
  </si>
  <si>
    <t>E-mail</t>
    <phoneticPr fontId="2"/>
  </si>
  <si>
    <t>～</t>
    <phoneticPr fontId="2"/>
  </si>
  <si>
    <t>～</t>
    <phoneticPr fontId="2"/>
  </si>
  <si>
    <t>有</t>
    <rPh sb="0" eb="1">
      <t>ア</t>
    </rPh>
    <phoneticPr fontId="2"/>
  </si>
  <si>
    <t>無</t>
    <rPh sb="0" eb="1">
      <t>ム</t>
    </rPh>
    <phoneticPr fontId="2"/>
  </si>
  <si>
    <t>年</t>
    <rPh sb="0" eb="1">
      <t>ネン</t>
    </rPh>
    <phoneticPr fontId="2"/>
  </si>
  <si>
    <t>健康</t>
    <rPh sb="0" eb="2">
      <t>ケンコウ</t>
    </rPh>
    <phoneticPr fontId="2"/>
  </si>
  <si>
    <t>厚生</t>
    <rPh sb="0" eb="2">
      <t>コウセイ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</si>
  <si>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</si>
  <si>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</si>
  <si>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その他</t>
    <rPh sb="0" eb="3">
      <t>ソノタ</t>
    </rPh>
    <phoneticPr fontId="2"/>
  </si>
  <si>
    <t>氏   名</t>
    <rPh sb="0" eb="1">
      <t>シ</t>
    </rPh>
    <rPh sb="4" eb="5">
      <t>メイ</t>
    </rPh>
    <phoneticPr fontId="2"/>
  </si>
  <si>
    <t>ＴＥＬ</t>
    <phoneticPr fontId="2"/>
  </si>
  <si>
    <t>ＦＡＸ</t>
    <phoneticPr fontId="2"/>
  </si>
  <si>
    <t>場   所：</t>
    <rPh sb="0" eb="5">
      <t>バショ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</si>
  <si>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</si>
  <si>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</si>
  <si>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随時</t>
    <rPh sb="0" eb="2">
      <t>ズイジ</t>
    </rPh>
    <phoneticPr fontId="2"/>
  </si>
  <si>
    <t>不可とする条件</t>
    <rPh sb="0" eb="2">
      <t>フカ</t>
    </rPh>
    <rPh sb="5" eb="7">
      <t>ジョウケン</t>
    </rPh>
    <phoneticPr fontId="2"/>
  </si>
  <si>
    <t>必要資格</t>
    <rPh sb="0" eb="2">
      <t>ヒツヨウ</t>
    </rPh>
    <rPh sb="2" eb="4">
      <t>シカク</t>
    </rPh>
    <phoneticPr fontId="2"/>
  </si>
  <si>
    <t>提出書類</t>
    <rPh sb="0" eb="2">
      <t>テイシュツ</t>
    </rPh>
    <rPh sb="2" eb="4">
      <t>ショルイ</t>
    </rPh>
    <phoneticPr fontId="2"/>
  </si>
  <si>
    <t>会社様式</t>
    <rPh sb="0" eb="2">
      <t>カイシャ</t>
    </rPh>
    <rPh sb="2" eb="4">
      <t>ヨウシキ</t>
    </rPh>
    <phoneticPr fontId="2"/>
  </si>
  <si>
    <t>試験日時</t>
    <rPh sb="0" eb="2">
      <t>シケン</t>
    </rPh>
    <rPh sb="2" eb="4">
      <t>ニチジ</t>
    </rPh>
    <phoneticPr fontId="2"/>
  </si>
  <si>
    <t>試験場所</t>
    <rPh sb="0" eb="2">
      <t>シケン</t>
    </rPh>
    <rPh sb="2" eb="4">
      <t>バショ</t>
    </rPh>
    <phoneticPr fontId="2"/>
  </si>
  <si>
    <t>携  行  品</t>
    <rPh sb="0" eb="1">
      <t>ケイタイ</t>
    </rPh>
    <rPh sb="3" eb="4">
      <t>コウ</t>
    </rPh>
    <rPh sb="6" eb="7">
      <t>ヒン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</si>
  <si>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</si>
  <si>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応募書類締切</t>
    <rPh sb="0" eb="2">
      <t>オウボ</t>
    </rPh>
    <rPh sb="2" eb="4">
      <t>ショルイ</t>
    </rPh>
    <rPh sb="4" eb="6">
      <t>シメキ</t>
    </rPh>
    <phoneticPr fontId="2"/>
  </si>
  <si>
    <t>２次</t>
    <rPh sb="0" eb="2">
      <t>２ジ</t>
    </rPh>
    <phoneticPr fontId="2"/>
  </si>
  <si>
    <t>履歴書</t>
    <rPh sb="0" eb="2">
      <t>リレキ</t>
    </rPh>
    <rPh sb="2" eb="3">
      <t>ショ</t>
    </rPh>
    <phoneticPr fontId="2"/>
  </si>
  <si>
    <t>有</t>
    <rPh sb="0" eb="1">
      <t>ア</t>
    </rPh>
    <phoneticPr fontId="2"/>
  </si>
  <si>
    <t>面接</t>
    <rPh sb="0" eb="2">
      <t>メンセツ</t>
    </rPh>
    <phoneticPr fontId="2"/>
  </si>
  <si>
    <t>無</t>
    <rPh sb="0" eb="1">
      <t>ム</t>
    </rPh>
    <phoneticPr fontId="2"/>
  </si>
  <si>
    <t>専門</t>
    <rPh sb="0" eb="2">
      <t>センモン</t>
    </rPh>
    <phoneticPr fontId="2"/>
  </si>
  <si>
    <t>成績</t>
    <rPh sb="0" eb="2">
      <t>セイセキ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</si>
  <si>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</si>
  <si>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</si>
  <si>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英語</t>
    <rPh sb="0" eb="2">
      <t>エイゴ</t>
    </rPh>
    <phoneticPr fontId="2"/>
  </si>
  <si>
    <t>作文</t>
    <rPh sb="0" eb="2">
      <t>サクブン</t>
    </rPh>
    <phoneticPr fontId="2"/>
  </si>
  <si>
    <t>常識</t>
    <rPh sb="0" eb="2">
      <t>ジョウシキ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</si>
  <si>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</si>
  <si>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</si>
  <si>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</si>
  <si>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支給</t>
    <rPh sb="0" eb="2">
      <t>シキュウ</t>
    </rPh>
    <phoneticPr fontId="2"/>
  </si>
  <si>
    <t>無</t>
    <rPh sb="0" eb="1">
      <t>ム</t>
    </rPh>
    <phoneticPr fontId="2"/>
  </si>
  <si>
    <t>採否通知</t>
    <rPh sb="0" eb="2">
      <t>サイヒ</t>
    </rPh>
    <rPh sb="2" eb="4">
      <t>ツウチ</t>
    </rPh>
    <phoneticPr fontId="2"/>
  </si>
  <si>
    <t>備　考</t>
    <rPh sb="0" eb="1">
      <t>ビ</t>
    </rPh>
    <rPh sb="2" eb="3">
      <t>コウ</t>
    </rPh>
    <phoneticPr fontId="2"/>
  </si>
  <si>
    <t>氏　　　名</t>
    <rPh sb="0" eb="1">
      <t>シ</t>
    </rPh>
    <rPh sb="4" eb="5">
      <t>メイ</t>
    </rPh>
    <phoneticPr fontId="2"/>
  </si>
  <si>
    <t>採用年月</t>
    <rPh sb="0" eb="2">
      <t>サイヨウ</t>
    </rPh>
    <rPh sb="2" eb="4">
      <t>ネンゲツ</t>
    </rPh>
    <phoneticPr fontId="2"/>
  </si>
  <si>
    <t>職種</t>
    <rPh sb="0" eb="2">
      <t>ショクシュ</t>
    </rPh>
    <phoneticPr fontId="2"/>
  </si>
  <si>
    <t>給与</t>
    <rPh sb="0" eb="2">
      <t>キュウヨ</t>
    </rPh>
    <phoneticPr fontId="2"/>
  </si>
  <si>
    <t>勤務状況</t>
    <rPh sb="0" eb="2">
      <t>キンム</t>
    </rPh>
    <rPh sb="2" eb="4">
      <t>ジョウキョウ</t>
    </rPh>
    <phoneticPr fontId="2"/>
  </si>
  <si>
    <t>応募者</t>
    <rPh sb="0" eb="3">
      <t>オウボシャ</t>
    </rPh>
    <phoneticPr fontId="2"/>
  </si>
  <si>
    <t>採否結果</t>
    <rPh sb="0" eb="2">
      <t>サイヒ</t>
    </rPh>
    <rPh sb="2" eb="4">
      <t>ケッカ</t>
    </rPh>
    <phoneticPr fontId="2"/>
  </si>
  <si>
    <t>求人申込受付</t>
    <rPh sb="0" eb="2">
      <t>キュウジン</t>
    </rPh>
    <rPh sb="2" eb="4">
      <t>モウシコミ</t>
    </rPh>
    <rPh sb="4" eb="6">
      <t>ウケツケ</t>
    </rPh>
    <phoneticPr fontId="2"/>
  </si>
  <si>
    <t>科　　別</t>
    <rPh sb="0" eb="1">
      <t>カ</t>
    </rPh>
    <rPh sb="3" eb="4">
      <t>ベツ</t>
    </rPh>
    <phoneticPr fontId="2"/>
  </si>
  <si>
    <t>学生氏名</t>
    <rPh sb="0" eb="2">
      <t>ガクセイ</t>
    </rPh>
    <rPh sb="2" eb="4">
      <t>シメイ</t>
    </rPh>
    <phoneticPr fontId="2"/>
  </si>
  <si>
    <t>会　社</t>
    <rPh sb="0" eb="1">
      <t>カイ</t>
    </rPh>
    <rPh sb="2" eb="3">
      <t>シャ</t>
    </rPh>
    <phoneticPr fontId="2"/>
  </si>
  <si>
    <t>本　人</t>
    <rPh sb="0" eb="1">
      <t>ホン</t>
    </rPh>
    <rPh sb="2" eb="3">
      <t>ヒト</t>
    </rPh>
    <phoneticPr fontId="2"/>
  </si>
  <si>
    <t>備　　考</t>
    <rPh sb="0" eb="1">
      <t>ビ</t>
    </rPh>
    <rPh sb="3" eb="4">
      <t>コウ</t>
    </rPh>
    <phoneticPr fontId="2"/>
  </si>
  <si>
    <t>来　信</t>
    <rPh sb="0" eb="1">
      <t>ライ</t>
    </rPh>
    <rPh sb="2" eb="3">
      <t>シン</t>
    </rPh>
    <phoneticPr fontId="2"/>
  </si>
  <si>
    <t>来　校</t>
    <rPh sb="0" eb="1">
      <t>ライ</t>
    </rPh>
    <rPh sb="2" eb="3">
      <t>コウ</t>
    </rPh>
    <phoneticPr fontId="2"/>
  </si>
  <si>
    <t>受　験</t>
    <rPh sb="0" eb="3">
      <t>ジュケン</t>
    </rPh>
    <phoneticPr fontId="2"/>
  </si>
  <si>
    <t>旅　費</t>
    <rPh sb="0" eb="3">
      <t>リョヒ</t>
    </rPh>
    <phoneticPr fontId="2"/>
  </si>
  <si>
    <t>会社説明会</t>
    <rPh sb="0" eb="2">
      <t>カイシャ</t>
    </rPh>
    <rPh sb="2" eb="5">
      <t>セツメイカイ</t>
    </rPh>
    <phoneticPr fontId="2"/>
  </si>
  <si>
    <t xml:space="preserve">       訪  問</t>
    <rPh sb="7" eb="11">
      <t>ホウモン</t>
    </rPh>
    <phoneticPr fontId="2"/>
  </si>
  <si>
    <t xml:space="preserve"> 人に文書でお願い致します。</t>
    <rPh sb="1" eb="2">
      <t>ヒト</t>
    </rPh>
    <rPh sb="3" eb="5">
      <t>ブンショ</t>
    </rPh>
    <rPh sb="6" eb="8">
      <t>オネガ</t>
    </rPh>
    <rPh sb="9" eb="10">
      <t>イタ</t>
    </rPh>
    <phoneticPr fontId="2"/>
  </si>
  <si>
    <t>※採否の通知は学校及び本</t>
    <rPh sb="1" eb="3">
      <t>サイヒ</t>
    </rPh>
    <rPh sb="4" eb="6">
      <t>ツウチ</t>
    </rPh>
    <rPh sb="7" eb="9">
      <t>ガッコウ</t>
    </rPh>
    <rPh sb="9" eb="10">
      <t>オヨ</t>
    </rPh>
    <rPh sb="11" eb="12">
      <t>ホンニン</t>
    </rPh>
    <phoneticPr fontId="2"/>
  </si>
  <si>
    <t>筆記</t>
    <rPh sb="0" eb="2">
      <t>ヒッキ</t>
    </rPh>
    <phoneticPr fontId="2"/>
  </si>
  <si>
    <t>（</t>
    <phoneticPr fontId="2"/>
  </si>
  <si>
    <t xml:space="preserve"> </t>
    <phoneticPr fontId="2"/>
  </si>
  <si>
    <t>）</t>
    <phoneticPr fontId="2"/>
  </si>
  <si>
    <r>
      <t xml:space="preserve">掲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示</t>
    </r>
    <rPh sb="0" eb="4">
      <t>ケイジ</t>
    </rPh>
    <phoneticPr fontId="2"/>
  </si>
  <si>
    <r>
      <t xml:space="preserve">受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付</t>
    </r>
    <rPh sb="0" eb="4">
      <t>ウケツケ</t>
    </rPh>
    <phoneticPr fontId="2"/>
  </si>
  <si>
    <r>
      <t xml:space="preserve">締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切</t>
    </r>
    <rPh sb="0" eb="4">
      <t>シメキリ</t>
    </rPh>
    <phoneticPr fontId="2"/>
  </si>
  <si>
    <r>
      <t xml:space="preserve">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送</t>
    </r>
    <rPh sb="0" eb="4">
      <t>ハッソウ</t>
    </rPh>
    <phoneticPr fontId="2"/>
  </si>
  <si>
    <r>
      <t xml:space="preserve">書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類</t>
    </r>
    <rPh sb="0" eb="4">
      <t>ショルイ</t>
    </rPh>
    <phoneticPr fontId="2"/>
  </si>
  <si>
    <t>学  内</t>
    <rPh sb="0" eb="4">
      <t>ガクナイ</t>
    </rPh>
    <phoneticPr fontId="2"/>
  </si>
  <si>
    <t>書類選</t>
    <rPh sb="0" eb="2">
      <t>ショルイ</t>
    </rPh>
    <rPh sb="2" eb="3">
      <t>セン</t>
    </rPh>
    <phoneticPr fontId="2"/>
  </si>
  <si>
    <t>結  果</t>
    <rPh sb="0" eb="4">
      <t>ケッカ</t>
    </rPh>
    <phoneticPr fontId="2"/>
  </si>
  <si>
    <t>名合格</t>
    <rPh sb="0" eb="1">
      <t>メイ</t>
    </rPh>
    <rPh sb="1" eb="3">
      <t>ゴウカク</t>
    </rPh>
    <phoneticPr fontId="2"/>
  </si>
  <si>
    <t>選考日</t>
    <rPh sb="0" eb="3">
      <t>センコウビ</t>
    </rPh>
    <phoneticPr fontId="2"/>
  </si>
  <si>
    <t>選考日</t>
    <rPh sb="0" eb="2">
      <t>センコウ</t>
    </rPh>
    <rPh sb="2" eb="3">
      <t>ビ</t>
    </rPh>
    <phoneticPr fontId="2"/>
  </si>
  <si>
    <r>
      <t xml:space="preserve">連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絡</t>
    </r>
    <rPh sb="0" eb="4">
      <t>レンラク</t>
    </rPh>
    <phoneticPr fontId="2"/>
  </si>
  <si>
    <r>
      <t xml:space="preserve">合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否</t>
    </r>
    <rPh sb="0" eb="4">
      <t>ゴウヒ</t>
    </rPh>
    <phoneticPr fontId="2"/>
  </si>
  <si>
    <t>連  絡</t>
    <rPh sb="0" eb="4">
      <t>レンラク</t>
    </rPh>
    <phoneticPr fontId="2"/>
  </si>
  <si>
    <t>本   社</t>
    <rPh sb="0" eb="5">
      <t>ホンシャ</t>
    </rPh>
    <phoneticPr fontId="2"/>
  </si>
  <si>
    <t>1次</t>
    <rPh sb="0" eb="2">
      <t>１ジ</t>
    </rPh>
    <phoneticPr fontId="2"/>
  </si>
  <si>
    <t>約</t>
    <rPh sb="0" eb="1">
      <t>ヤク</t>
    </rPh>
    <phoneticPr fontId="2"/>
  </si>
  <si>
    <t>％</t>
    <phoneticPr fontId="2"/>
  </si>
  <si>
    <t>受付番号</t>
    <rPh sb="0" eb="2">
      <t>ウケツケ</t>
    </rPh>
    <rPh sb="2" eb="4">
      <t>バンゴウ</t>
    </rPh>
    <phoneticPr fontId="2"/>
  </si>
  <si>
    <r>
      <t xml:space="preserve">その他 </t>
    </r>
    <r>
      <rPr>
        <sz val="11"/>
        <rFont val="ＭＳ Ｐゴシック"/>
        <family val="3"/>
        <charset val="128"/>
      </rPr>
      <t>(</t>
    </r>
    <rPh sb="2" eb="3">
      <t>タ</t>
    </rPh>
    <phoneticPr fontId="2"/>
  </si>
  <si>
    <t>)</t>
    <phoneticPr fontId="2"/>
  </si>
  <si>
    <t>その他  （</t>
    <rPh sb="0" eb="3">
      <t>ソノタ</t>
    </rPh>
    <phoneticPr fontId="2"/>
  </si>
  <si>
    <r>
      <t xml:space="preserve">その他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</t>
    </r>
    <rPh sb="0" eb="3">
      <t>ソノタ</t>
    </rPh>
    <phoneticPr fontId="2"/>
  </si>
  <si>
    <r>
      <t xml:space="preserve">その他 </t>
    </r>
    <r>
      <rPr>
        <sz val="11"/>
        <rFont val="ＭＳ Ｐゴシック"/>
        <family val="3"/>
        <charset val="128"/>
      </rPr>
      <t xml:space="preserve">  (</t>
    </r>
    <rPh sb="0" eb="3">
      <t>ソノタ</t>
    </rPh>
    <phoneticPr fontId="2"/>
  </si>
  <si>
    <t>その他(</t>
    <rPh sb="0" eb="3">
      <t>ソノタ</t>
    </rPh>
    <phoneticPr fontId="2"/>
  </si>
  <si>
    <t xml:space="preserve">   (</t>
    <phoneticPr fontId="2"/>
  </si>
  <si>
    <t>求    人    申    込    書</t>
    <rPh sb="0" eb="6">
      <t>キュウジン</t>
    </rPh>
    <rPh sb="10" eb="21">
      <t>モウシコミショ</t>
    </rPh>
    <phoneticPr fontId="2"/>
  </si>
  <si>
    <t>添付会社資料</t>
    <rPh sb="0" eb="2">
      <t>テンプ</t>
    </rPh>
    <rPh sb="2" eb="4">
      <t>カイシャ</t>
    </rPh>
    <rPh sb="4" eb="6">
      <t>シリョウ</t>
    </rPh>
    <phoneticPr fontId="2"/>
  </si>
  <si>
    <r>
      <t xml:space="preserve">基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本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給</t>
    </r>
    <rPh sb="0" eb="1">
      <t>モト</t>
    </rPh>
    <rPh sb="5" eb="6">
      <t>ホン</t>
    </rPh>
    <rPh sb="10" eb="11">
      <t>キュウ</t>
    </rPh>
    <phoneticPr fontId="2"/>
  </si>
  <si>
    <r>
      <t xml:space="preserve">手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 当</t>
    </r>
    <rPh sb="0" eb="1">
      <t>テ</t>
    </rPh>
    <rPh sb="6" eb="7">
      <t>トウ</t>
    </rPh>
    <phoneticPr fontId="2"/>
  </si>
  <si>
    <r>
      <t xml:space="preserve">合  </t>
    </r>
    <r>
      <rPr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 xml:space="preserve"> 計</t>
    </r>
    <rPh sb="0" eb="1">
      <t>ゴウ</t>
    </rPh>
    <rPh sb="10" eb="11">
      <t>ケイ</t>
    </rPh>
    <phoneticPr fontId="2"/>
  </si>
  <si>
    <r>
      <t xml:space="preserve">基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本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　給</t>
    </r>
    <rPh sb="0" eb="1">
      <t>モト</t>
    </rPh>
    <rPh sb="4" eb="5">
      <t>ホン</t>
    </rPh>
    <rPh sb="8" eb="9">
      <t>キュウ</t>
    </rPh>
    <phoneticPr fontId="2"/>
  </si>
  <si>
    <r>
      <t xml:space="preserve">合　 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 xml:space="preserve">   計</t>
    </r>
    <rPh sb="0" eb="1">
      <t>ゴウ</t>
    </rPh>
    <rPh sb="11" eb="12">
      <t>ケイ</t>
    </rPh>
    <phoneticPr fontId="2"/>
  </si>
  <si>
    <t>曜日</t>
    <rPh sb="0" eb="2">
      <t>ヨウビ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</si>
  <si>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</si>
  <si>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</si>
  <si>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2次</t>
    <rPh sb="1" eb="2">
      <t>ジ</t>
    </rPh>
    <phoneticPr fontId="2"/>
  </si>
  <si>
    <t>１次</t>
    <rPh sb="1" eb="2">
      <t>ジ</t>
    </rPh>
    <phoneticPr fontId="2"/>
  </si>
  <si>
    <t>情報エンジニア科</t>
    <rPh sb="0" eb="2">
      <t>ジョウホウ</t>
    </rPh>
    <rPh sb="7" eb="8">
      <t>カ</t>
    </rPh>
    <phoneticPr fontId="2"/>
  </si>
  <si>
    <t>音響エンジニア科</t>
    <rPh sb="0" eb="2">
      <t>オンキョウ</t>
    </rPh>
    <rPh sb="7" eb="8">
      <t>カ</t>
    </rPh>
    <phoneticPr fontId="2"/>
  </si>
  <si>
    <t>ー</t>
    <phoneticPr fontId="2"/>
  </si>
  <si>
    <t>名</t>
    <rPh sb="0" eb="1">
      <t>メイ</t>
    </rPh>
    <phoneticPr fontId="2"/>
  </si>
  <si>
    <t>電気設備科</t>
    <rPh sb="0" eb="2">
      <t>デンキ</t>
    </rPh>
    <rPh sb="2" eb="4">
      <t>セツビ</t>
    </rPh>
    <rPh sb="4" eb="5">
      <t>カ</t>
    </rPh>
    <phoneticPr fontId="2"/>
  </si>
  <si>
    <t>電子工学科</t>
    <rPh sb="0" eb="2">
      <t>デンシ</t>
    </rPh>
    <rPh sb="2" eb="4">
      <t>コウガク</t>
    </rPh>
    <rPh sb="4" eb="5">
      <t>カ</t>
    </rPh>
    <phoneticPr fontId="2"/>
  </si>
  <si>
    <t>情報エンジニア科</t>
    <rPh sb="0" eb="1">
      <t>ジョウ</t>
    </rPh>
    <rPh sb="1" eb="2">
      <t>ホウ</t>
    </rPh>
    <rPh sb="7" eb="8">
      <t>カ</t>
    </rPh>
    <phoneticPr fontId="2"/>
  </si>
  <si>
    <t>学科問わず</t>
    <rPh sb="0" eb="2">
      <t>ガッカ</t>
    </rPh>
    <rPh sb="2" eb="3">
      <t>ト</t>
    </rPh>
    <phoneticPr fontId="2"/>
  </si>
  <si>
    <t>名</t>
    <rPh sb="0" eb="1">
      <t>ナ</t>
    </rPh>
    <phoneticPr fontId="2"/>
  </si>
  <si>
    <t>職種</t>
    <rPh sb="0" eb="1">
      <t>ショク</t>
    </rPh>
    <rPh sb="1" eb="2">
      <t>タネ</t>
    </rPh>
    <phoneticPr fontId="2"/>
  </si>
  <si>
    <t>職種</t>
    <rPh sb="0" eb="2">
      <t>ショクシュ</t>
    </rPh>
    <phoneticPr fontId="2"/>
  </si>
  <si>
    <t>大 阪 電 子 専 門 学 校</t>
    <rPh sb="0" eb="1">
      <t>ダイ</t>
    </rPh>
    <rPh sb="2" eb="3">
      <t>サカ</t>
    </rPh>
    <rPh sb="4" eb="5">
      <t>デン</t>
    </rPh>
    <rPh sb="6" eb="7">
      <t>コ</t>
    </rPh>
    <rPh sb="8" eb="9">
      <t>セン</t>
    </rPh>
    <rPh sb="10" eb="11">
      <t>モン</t>
    </rPh>
    <rPh sb="12" eb="13">
      <t>ガク</t>
    </rPh>
    <rPh sb="14" eb="15">
      <t>コウ</t>
    </rPh>
    <phoneticPr fontId="2"/>
  </si>
  <si>
    <t>大 阪 ゲ ー ム 専 門 学 校</t>
    <rPh sb="0" eb="1">
      <t>ダイ</t>
    </rPh>
    <rPh sb="2" eb="3">
      <t>サカ</t>
    </rPh>
    <rPh sb="10" eb="11">
      <t>アツム</t>
    </rPh>
    <rPh sb="12" eb="13">
      <t>モン</t>
    </rPh>
    <rPh sb="14" eb="15">
      <t>ガク</t>
    </rPh>
    <rPh sb="16" eb="17">
      <t>コウ</t>
    </rPh>
    <phoneticPr fontId="2"/>
  </si>
  <si>
    <t>ゲーム学科</t>
    <rPh sb="3" eb="5">
      <t>ガッカ</t>
    </rPh>
    <phoneticPr fontId="2"/>
  </si>
  <si>
    <t>名</t>
    <phoneticPr fontId="2"/>
  </si>
  <si>
    <r>
      <t xml:space="preserve">その他 </t>
    </r>
    <r>
      <rPr>
        <sz val="11"/>
        <rFont val="ＭＳ Ｐゴシック"/>
        <family val="3"/>
        <charset val="128"/>
      </rPr>
      <t xml:space="preserve"> (</t>
    </r>
    <rPh sb="0" eb="3">
      <t>ソノタ</t>
    </rPh>
    <phoneticPr fontId="2"/>
  </si>
  <si>
    <t>求    人    申    込    書</t>
    <rPh sb="0" eb="6">
      <t>キュウジン</t>
    </rPh>
    <rPh sb="10" eb="21">
      <t>モウシコミショ</t>
    </rPh>
    <phoneticPr fontId="2"/>
  </si>
  <si>
    <t>受付番号</t>
    <rPh sb="0" eb="2">
      <t>ウケツケ</t>
    </rPh>
    <rPh sb="2" eb="4">
      <t>バンゴウ</t>
    </rPh>
    <phoneticPr fontId="2"/>
  </si>
  <si>
    <t>会社名</t>
    <rPh sb="0" eb="2">
      <t>カイシャ</t>
    </rPh>
    <rPh sb="2" eb="3">
      <t>メイ</t>
    </rPh>
    <phoneticPr fontId="2"/>
  </si>
  <si>
    <t>代表者</t>
    <rPh sb="0" eb="3">
      <t>ダイヒョウシャ</t>
    </rPh>
    <phoneticPr fontId="2"/>
  </si>
  <si>
    <t>ふりがな</t>
    <phoneticPr fontId="2"/>
  </si>
  <si>
    <t>本   社</t>
    <rPh sb="0" eb="5">
      <t>ホンシャ</t>
    </rPh>
    <phoneticPr fontId="2"/>
  </si>
  <si>
    <t>〒</t>
    <phoneticPr fontId="2"/>
  </si>
  <si>
    <t xml:space="preserve"> </t>
    <phoneticPr fontId="2"/>
  </si>
  <si>
    <t>勤務地</t>
    <rPh sb="0" eb="3">
      <t>キンムチ</t>
    </rPh>
    <phoneticPr fontId="2"/>
  </si>
  <si>
    <t>株   式</t>
    <rPh sb="0" eb="5">
      <t>カブシキ</t>
    </rPh>
    <phoneticPr fontId="2"/>
  </si>
  <si>
    <t>上場</t>
    <rPh sb="0" eb="2">
      <t>ジョウジョウ</t>
    </rPh>
    <phoneticPr fontId="2"/>
  </si>
  <si>
    <t>非上場</t>
    <rPh sb="0" eb="3">
      <t>ヒジョウジョウ</t>
    </rPh>
    <phoneticPr fontId="2"/>
  </si>
  <si>
    <t>設立</t>
    <rPh sb="0" eb="2">
      <t>セツリツ</t>
    </rPh>
    <phoneticPr fontId="2"/>
  </si>
  <si>
    <t>年</t>
    <rPh sb="0" eb="1">
      <t>ネン</t>
    </rPh>
    <phoneticPr fontId="2"/>
  </si>
  <si>
    <t>資本金</t>
    <rPh sb="0" eb="3">
      <t>シホンキン</t>
    </rPh>
    <phoneticPr fontId="2"/>
  </si>
  <si>
    <t>年  商</t>
    <rPh sb="0" eb="4">
      <t>ネンショウ</t>
    </rPh>
    <phoneticPr fontId="2"/>
  </si>
  <si>
    <t>従業員</t>
    <rPh sb="0" eb="3">
      <t>ジュウギョウイン</t>
    </rPh>
    <phoneticPr fontId="2"/>
  </si>
  <si>
    <t>電子工学科</t>
    <rPh sb="0" eb="2">
      <t>デンシ</t>
    </rPh>
    <rPh sb="2" eb="5">
      <t>コウガッカ</t>
    </rPh>
    <phoneticPr fontId="2"/>
  </si>
  <si>
    <t>・日祝のみ</t>
    <rPh sb="1" eb="2">
      <t>ニチ</t>
    </rPh>
    <rPh sb="2" eb="3">
      <t>シュク</t>
    </rPh>
    <phoneticPr fontId="2"/>
  </si>
  <si>
    <r>
      <t xml:space="preserve">基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本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給</t>
    </r>
    <rPh sb="0" eb="1">
      <t>モト</t>
    </rPh>
    <rPh sb="5" eb="6">
      <t>ホン</t>
    </rPh>
    <rPh sb="10" eb="11">
      <t>キュウ</t>
    </rPh>
    <phoneticPr fontId="2"/>
  </si>
  <si>
    <t>円</t>
    <rPh sb="0" eb="1">
      <t>エン</t>
    </rPh>
    <phoneticPr fontId="2"/>
  </si>
  <si>
    <t>～</t>
    <phoneticPr fontId="2"/>
  </si>
  <si>
    <t>・隔週２日</t>
    <rPh sb="1" eb="3">
      <t>カクシュウ</t>
    </rPh>
    <rPh sb="3" eb="5">
      <t>２カ</t>
    </rPh>
    <phoneticPr fontId="2"/>
  </si>
  <si>
    <r>
      <t xml:space="preserve">手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 当</t>
    </r>
    <rPh sb="0" eb="1">
      <t>テ</t>
    </rPh>
    <rPh sb="6" eb="7">
      <t>トウ</t>
    </rPh>
    <phoneticPr fontId="2"/>
  </si>
  <si>
    <t>・完全週休２日</t>
    <rPh sb="1" eb="3">
      <t>カンゼン</t>
    </rPh>
    <rPh sb="3" eb="5">
      <t>シュウキュウ</t>
    </rPh>
    <rPh sb="5" eb="7">
      <t>２カ</t>
    </rPh>
    <phoneticPr fontId="2"/>
  </si>
  <si>
    <t>・その他</t>
    <rPh sb="1" eb="4">
      <t>ソノタ</t>
    </rPh>
    <phoneticPr fontId="2"/>
  </si>
  <si>
    <r>
      <t xml:space="preserve">合  </t>
    </r>
    <r>
      <rPr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 xml:space="preserve"> 計</t>
    </r>
    <rPh sb="0" eb="1">
      <t>ゴウ</t>
    </rPh>
    <rPh sb="10" eb="11">
      <t>ケイ</t>
    </rPh>
    <phoneticPr fontId="2"/>
  </si>
  <si>
    <t>保   険</t>
    <rPh sb="0" eb="5">
      <t>ホケン</t>
    </rPh>
    <phoneticPr fontId="2"/>
  </si>
  <si>
    <t>健康</t>
    <rPh sb="0" eb="2">
      <t>ケンコウ</t>
    </rPh>
    <phoneticPr fontId="2"/>
  </si>
  <si>
    <t>厚生</t>
    <rPh sb="0" eb="2">
      <t>コウセイ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</si>
  <si>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</si>
  <si>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</si>
  <si>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その他(</t>
    <rPh sb="0" eb="3">
      <t>ソノタ</t>
    </rPh>
    <phoneticPr fontId="2"/>
  </si>
  <si>
    <t>)</t>
    <phoneticPr fontId="2"/>
  </si>
  <si>
    <t>昇給</t>
    <rPh sb="0" eb="2">
      <t>ショウキュウ</t>
    </rPh>
    <phoneticPr fontId="2"/>
  </si>
  <si>
    <t>賞与</t>
    <rPh sb="0" eb="2">
      <t>ショウヨ</t>
    </rPh>
    <phoneticPr fontId="2"/>
  </si>
  <si>
    <t>寮</t>
    <rPh sb="0" eb="1">
      <t>リョウ</t>
    </rPh>
    <phoneticPr fontId="2"/>
  </si>
  <si>
    <t>（　　　有　・　　　無　）</t>
    <rPh sb="4" eb="5">
      <t>ア</t>
    </rPh>
    <rPh sb="10" eb="11">
      <t>ム</t>
    </rPh>
    <phoneticPr fontId="2"/>
  </si>
  <si>
    <t>添付会社資料</t>
    <rPh sb="0" eb="2">
      <t>テンプ</t>
    </rPh>
    <rPh sb="2" eb="4">
      <t>カイシャ</t>
    </rPh>
    <rPh sb="4" eb="6">
      <t>シリョウ</t>
    </rPh>
    <phoneticPr fontId="2"/>
  </si>
  <si>
    <t>人事担当者</t>
    <rPh sb="0" eb="2">
      <t>ジンジ</t>
    </rPh>
    <rPh sb="2" eb="5">
      <t>タントウシャ</t>
    </rPh>
    <phoneticPr fontId="2"/>
  </si>
  <si>
    <t>役職名</t>
    <rPh sb="0" eb="2">
      <t>ヤクショク</t>
    </rPh>
    <rPh sb="2" eb="3">
      <t>メイ</t>
    </rPh>
    <phoneticPr fontId="2"/>
  </si>
  <si>
    <t>ふりがな</t>
    <phoneticPr fontId="2"/>
  </si>
  <si>
    <t>氏   名</t>
    <rPh sb="0" eb="5">
      <t>シメイ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</si>
  <si>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</si>
  <si>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－</t>
    <phoneticPr fontId="2"/>
  </si>
  <si>
    <t>ＴＥＬ</t>
    <phoneticPr fontId="2"/>
  </si>
  <si>
    <t>ＦＡＸ</t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</si>
  <si>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</si>
  <si>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会   社</t>
    <rPh sb="0" eb="5">
      <t>カイシャ</t>
    </rPh>
    <phoneticPr fontId="2"/>
  </si>
  <si>
    <t>説明会</t>
    <rPh sb="0" eb="2">
      <t>セツメイ</t>
    </rPh>
    <rPh sb="2" eb="3">
      <t>カイ</t>
    </rPh>
    <phoneticPr fontId="2"/>
  </si>
  <si>
    <t>日   時：</t>
    <rPh sb="0" eb="5">
      <t>ニチジ</t>
    </rPh>
    <phoneticPr fontId="2"/>
  </si>
  <si>
    <t>随時</t>
    <rPh sb="0" eb="2">
      <t>ズイジ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</si>
  <si>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予約必要</t>
    </r>
    <rPh sb="4" eb="6">
      <t>ヨヤク</t>
    </rPh>
    <rPh sb="6" eb="8">
      <t>ヒツヨウ</t>
    </rPh>
    <phoneticPr fontId="2"/>
  </si>
  <si>
    <t>訪   問</t>
    <rPh sb="0" eb="5">
      <t>ホウモン</t>
    </rPh>
    <phoneticPr fontId="2"/>
  </si>
  <si>
    <t>場   所：</t>
    <rPh sb="0" eb="5">
      <t>バショ</t>
    </rPh>
    <phoneticPr fontId="2"/>
  </si>
  <si>
    <t>携 行 品</t>
    <rPh sb="0" eb="5">
      <t>ケイコウヒン</t>
    </rPh>
    <phoneticPr fontId="2"/>
  </si>
  <si>
    <t>必  要  資  格</t>
    <rPh sb="0" eb="4">
      <t>ヒツヨウ</t>
    </rPh>
    <rPh sb="6" eb="10">
      <t>シカク</t>
    </rPh>
    <phoneticPr fontId="2"/>
  </si>
  <si>
    <t>不可とする条件</t>
    <rPh sb="0" eb="2">
      <t>フカ</t>
    </rPh>
    <rPh sb="5" eb="7">
      <t>ジョウケン</t>
    </rPh>
    <phoneticPr fontId="2"/>
  </si>
  <si>
    <r>
      <t xml:space="preserve">提  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書  類</t>
    </r>
    <rPh sb="0" eb="4">
      <t>テイシュツ</t>
    </rPh>
    <rPh sb="6" eb="10">
      <t>ショルイ</t>
    </rPh>
    <phoneticPr fontId="2"/>
  </si>
  <si>
    <t>履歴書</t>
    <rPh sb="0" eb="2">
      <t>リレキ</t>
    </rPh>
    <rPh sb="2" eb="3">
      <t>ショ</t>
    </rPh>
    <phoneticPr fontId="2"/>
  </si>
  <si>
    <r>
      <t xml:space="preserve">その他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</t>
    </r>
    <rPh sb="0" eb="3">
      <t>ソノタ</t>
    </rPh>
    <phoneticPr fontId="2"/>
  </si>
  <si>
    <t>）</t>
    <phoneticPr fontId="2"/>
  </si>
  <si>
    <t>会社様式（     有 ・     無 ）</t>
    <rPh sb="0" eb="2">
      <t>カイシャ</t>
    </rPh>
    <rPh sb="2" eb="4">
      <t>ヨウシキ</t>
    </rPh>
    <rPh sb="10" eb="11">
      <t>ア</t>
    </rPh>
    <rPh sb="18" eb="19">
      <t>ナ</t>
    </rPh>
    <phoneticPr fontId="2"/>
  </si>
  <si>
    <t>試  験  方  法</t>
    <rPh sb="0" eb="4">
      <t>シケン</t>
    </rPh>
    <rPh sb="6" eb="10">
      <t>ホウホウ</t>
    </rPh>
    <phoneticPr fontId="2"/>
  </si>
  <si>
    <t>面接</t>
    <rPh sb="0" eb="2">
      <t>メンセツ</t>
    </rPh>
    <phoneticPr fontId="2"/>
  </si>
  <si>
    <t>筆記</t>
    <rPh sb="0" eb="2">
      <t>ヒッキ</t>
    </rPh>
    <phoneticPr fontId="2"/>
  </si>
  <si>
    <t xml:space="preserve"> 専門</t>
    <rPh sb="1" eb="3">
      <t>センモン</t>
    </rPh>
    <phoneticPr fontId="2"/>
  </si>
  <si>
    <t>国語</t>
    <rPh sb="0" eb="2">
      <t>コクゴ</t>
    </rPh>
    <phoneticPr fontId="2"/>
  </si>
  <si>
    <t>数学</t>
    <rPh sb="0" eb="1">
      <t>スウ</t>
    </rPh>
    <rPh sb="1" eb="2">
      <t>ガク</t>
    </rPh>
    <phoneticPr fontId="2"/>
  </si>
  <si>
    <t>英語</t>
    <rPh sb="0" eb="2">
      <t>エイゴ</t>
    </rPh>
    <phoneticPr fontId="2"/>
  </si>
  <si>
    <t>作文</t>
    <rPh sb="0" eb="2">
      <t>サクブン</t>
    </rPh>
    <phoneticPr fontId="2"/>
  </si>
  <si>
    <t>常識</t>
    <rPh sb="0" eb="2">
      <t>ジョウシキ</t>
    </rPh>
    <phoneticPr fontId="2"/>
  </si>
  <si>
    <t>その他  （</t>
    <rPh sb="0" eb="3">
      <t>ソノタ</t>
    </rPh>
    <phoneticPr fontId="2"/>
  </si>
  <si>
    <t>）</t>
    <phoneticPr fontId="2"/>
  </si>
  <si>
    <t>試  験  日  時</t>
    <rPh sb="0" eb="4">
      <t>シケン</t>
    </rPh>
    <rPh sb="6" eb="10">
      <t>ニチジ</t>
    </rPh>
    <phoneticPr fontId="2"/>
  </si>
  <si>
    <t>午前</t>
    <rPh sb="0" eb="2">
      <t>ゴゼン</t>
    </rPh>
    <phoneticPr fontId="2"/>
  </si>
  <si>
    <r>
      <t xml:space="preserve">受験旅費（     支給 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  無 ）</t>
    </r>
    <rPh sb="0" eb="2">
      <t>ジュケン</t>
    </rPh>
    <rPh sb="2" eb="4">
      <t>リョヒ</t>
    </rPh>
    <rPh sb="10" eb="12">
      <t>シキュウ</t>
    </rPh>
    <rPh sb="19" eb="20">
      <t>ナ</t>
    </rPh>
    <phoneticPr fontId="2"/>
  </si>
  <si>
    <t>試  験  場  所</t>
    <rPh sb="0" eb="4">
      <t>シケン</t>
    </rPh>
    <rPh sb="6" eb="10">
      <t>バショ</t>
    </rPh>
    <phoneticPr fontId="2"/>
  </si>
  <si>
    <t>採否通知</t>
    <rPh sb="0" eb="2">
      <t>サイヒ</t>
    </rPh>
    <rPh sb="2" eb="4">
      <t>ツウチ</t>
    </rPh>
    <phoneticPr fontId="2"/>
  </si>
  <si>
    <t>日後</t>
    <rPh sb="0" eb="1">
      <t>ニチ</t>
    </rPh>
    <rPh sb="1" eb="2">
      <t>アト</t>
    </rPh>
    <phoneticPr fontId="2"/>
  </si>
  <si>
    <r>
      <t xml:space="preserve">携  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行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品</t>
    </r>
    <rPh sb="0" eb="1">
      <t>ケイタイ</t>
    </rPh>
    <rPh sb="6" eb="7">
      <t>コウ</t>
    </rPh>
    <rPh sb="12" eb="13">
      <t>ヒン</t>
    </rPh>
    <phoneticPr fontId="2"/>
  </si>
  <si>
    <t>筆記具</t>
    <rPh sb="0" eb="3">
      <t>ヒッキグ</t>
    </rPh>
    <phoneticPr fontId="2"/>
  </si>
  <si>
    <t>印鑑</t>
    <rPh sb="0" eb="2">
      <t>インカン</t>
    </rPh>
    <phoneticPr fontId="2"/>
  </si>
  <si>
    <t>※採否の通知は学校及び本人に文書でお願いいたします。</t>
    <rPh sb="1" eb="3">
      <t>サイヒ</t>
    </rPh>
    <rPh sb="4" eb="6">
      <t>ツウチ</t>
    </rPh>
    <rPh sb="7" eb="9">
      <t>ガッコウ</t>
    </rPh>
    <rPh sb="9" eb="10">
      <t>オヨ</t>
    </rPh>
    <rPh sb="11" eb="13">
      <t>ホンニン</t>
    </rPh>
    <rPh sb="14" eb="16">
      <t>ブンショ</t>
    </rPh>
    <rPh sb="17" eb="19">
      <t>オネガ</t>
    </rPh>
    <phoneticPr fontId="2"/>
  </si>
  <si>
    <t>1次</t>
    <rPh sb="0" eb="2">
      <t>１ジ</t>
    </rPh>
    <phoneticPr fontId="2"/>
  </si>
  <si>
    <t>本校卒業生ですでに入社されている方の現況</t>
    <rPh sb="0" eb="1">
      <t>ホン</t>
    </rPh>
    <rPh sb="1" eb="2">
      <t>コウ</t>
    </rPh>
    <rPh sb="2" eb="5">
      <t>ソツギョウセイ</t>
    </rPh>
    <rPh sb="9" eb="11">
      <t>ニュウシャ</t>
    </rPh>
    <rPh sb="16" eb="17">
      <t>カタ</t>
    </rPh>
    <rPh sb="18" eb="20">
      <t>ゲンキョウ</t>
    </rPh>
    <phoneticPr fontId="2"/>
  </si>
  <si>
    <t>採用年月日</t>
    <rPh sb="0" eb="2">
      <t>サイヨウ</t>
    </rPh>
    <rPh sb="2" eb="5">
      <t>ネンガッピ</t>
    </rPh>
    <phoneticPr fontId="2"/>
  </si>
  <si>
    <r>
      <t xml:space="preserve">職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階</t>
    </r>
    <rPh sb="0" eb="1">
      <t>ショク</t>
    </rPh>
    <rPh sb="4" eb="5">
      <t>カイ</t>
    </rPh>
    <phoneticPr fontId="2"/>
  </si>
  <si>
    <r>
      <t xml:space="preserve">勤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務</t>
    </r>
    <r>
      <rPr>
        <sz val="11"/>
        <rFont val="ＭＳ Ｐゴシック"/>
        <family val="3"/>
        <charset val="128"/>
      </rPr>
      <t xml:space="preserve">   状   況     </t>
    </r>
    <rPh sb="0" eb="5">
      <t>キンム</t>
    </rPh>
    <rPh sb="8" eb="13">
      <t>ジョウキョウ</t>
    </rPh>
    <phoneticPr fontId="2"/>
  </si>
  <si>
    <t>平　　日</t>
    <rPh sb="0" eb="1">
      <t>ヒラ</t>
    </rPh>
    <rPh sb="3" eb="4">
      <t>ヒ</t>
    </rPh>
    <phoneticPr fontId="2"/>
  </si>
  <si>
    <t>土　　曜</t>
    <rPh sb="0" eb="1">
      <t>ツチ</t>
    </rPh>
    <rPh sb="3" eb="4">
      <t>ヒカリ</t>
    </rPh>
    <phoneticPr fontId="2"/>
  </si>
  <si>
    <t>大阪電子専門学校</t>
    <rPh sb="0" eb="2">
      <t>オオサカ</t>
    </rPh>
    <rPh sb="2" eb="4">
      <t>デンシ</t>
    </rPh>
    <rPh sb="4" eb="6">
      <t>センモン</t>
    </rPh>
    <rPh sb="6" eb="8">
      <t>ガッコウ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</si>
  <si>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   </t>
    </r>
    <r>
      <rPr>
        <sz val="11"/>
        <rFont val="ＭＳ Ｐゴシック"/>
        <family val="3"/>
        <charset val="128"/>
      </rPr>
      <t>(</t>
    </r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</si>
  <si>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</si>
  <si>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業 種</t>
    <rPh sb="0" eb="1">
      <t>ギョウ</t>
    </rPh>
    <rPh sb="2" eb="3">
      <t>タネ</t>
    </rPh>
    <phoneticPr fontId="2"/>
  </si>
  <si>
    <t>職 種</t>
    <rPh sb="0" eb="1">
      <t>ショク</t>
    </rPh>
    <rPh sb="2" eb="3">
      <t>タネ</t>
    </rPh>
    <phoneticPr fontId="2"/>
  </si>
  <si>
    <t>勤 務 時 間</t>
    <rPh sb="0" eb="1">
      <t>ツトム</t>
    </rPh>
    <rPh sb="2" eb="3">
      <t>ツトム</t>
    </rPh>
    <rPh sb="4" eb="5">
      <t>トキ</t>
    </rPh>
    <rPh sb="6" eb="7">
      <t>アイダ</t>
    </rPh>
    <phoneticPr fontId="2"/>
  </si>
  <si>
    <t>休   日</t>
    <rPh sb="0" eb="1">
      <t>キュウ</t>
    </rPh>
    <rPh sb="4" eb="5">
      <t>ヒ</t>
    </rPh>
    <phoneticPr fontId="2"/>
  </si>
  <si>
    <t>求　人　学　科</t>
    <rPh sb="0" eb="1">
      <t>モトム</t>
    </rPh>
    <rPh sb="2" eb="3">
      <t>ヒト</t>
    </rPh>
    <rPh sb="4" eb="5">
      <t>ガク</t>
    </rPh>
    <rPh sb="6" eb="7">
      <t>カ</t>
    </rPh>
    <phoneticPr fontId="2"/>
  </si>
  <si>
    <t>給与条件 等</t>
    <rPh sb="0" eb="1">
      <t>キュウ</t>
    </rPh>
    <rPh sb="1" eb="2">
      <t>アタエ</t>
    </rPh>
    <rPh sb="2" eb="3">
      <t>ジョウ</t>
    </rPh>
    <rPh sb="3" eb="4">
      <t>ケン</t>
    </rPh>
    <rPh sb="5" eb="6">
      <t>トウ</t>
    </rPh>
    <phoneticPr fontId="2"/>
  </si>
  <si>
    <t>ＴＥＬ</t>
    <phoneticPr fontId="2"/>
  </si>
  <si>
    <t>ＦＡＸ</t>
    <phoneticPr fontId="2"/>
  </si>
  <si>
    <t>ＵＲＬ</t>
    <phoneticPr fontId="2"/>
  </si>
  <si>
    <t>Ｅ-mail</t>
    <phoneticPr fontId="2"/>
  </si>
  <si>
    <t>万円</t>
    <rPh sb="0" eb="2">
      <t>マンエン</t>
    </rPh>
    <phoneticPr fontId="2"/>
  </si>
  <si>
    <t>億円</t>
    <rPh sb="0" eb="2">
      <t>オクエン</t>
    </rPh>
    <phoneticPr fontId="2"/>
  </si>
  <si>
    <t xml:space="preserve">    </t>
    <phoneticPr fontId="2"/>
  </si>
  <si>
    <t xml:space="preserve">      万円</t>
    <rPh sb="6" eb="8">
      <t>マンエン</t>
    </rPh>
    <phoneticPr fontId="2"/>
  </si>
  <si>
    <t xml:space="preserve">      億円</t>
    <rPh sb="6" eb="8">
      <t>オクエン</t>
    </rPh>
    <phoneticPr fontId="2"/>
  </si>
  <si>
    <t>卒業見込</t>
    <rPh sb="0" eb="2">
      <t>ソツギョウ</t>
    </rPh>
    <rPh sb="2" eb="4">
      <t>ミコミ</t>
    </rPh>
    <phoneticPr fontId="2"/>
  </si>
  <si>
    <t>健康診断</t>
    <rPh sb="0" eb="2">
      <t>ケンコウ</t>
    </rPh>
    <rPh sb="2" eb="4">
      <t>シンダン</t>
    </rPh>
    <phoneticPr fontId="2"/>
  </si>
  <si>
    <t>成績証明書</t>
    <rPh sb="0" eb="2">
      <t>セイセキ</t>
    </rPh>
    <rPh sb="2" eb="4">
      <t>ショウメイ</t>
    </rPh>
    <rPh sb="4" eb="5">
      <t>ショ</t>
    </rPh>
    <phoneticPr fontId="2"/>
  </si>
  <si>
    <t>留学生採用実績</t>
    <rPh sb="0" eb="3">
      <t>リュウガクセイ</t>
    </rPh>
    <rPh sb="3" eb="7">
      <t>サイヨウジッセキ</t>
    </rPh>
    <phoneticPr fontId="2"/>
  </si>
  <si>
    <t>年間休日</t>
    <rPh sb="0" eb="4">
      <t>ネンカンキュウジツ</t>
    </rPh>
    <phoneticPr fontId="2"/>
  </si>
  <si>
    <t>QR
コード</t>
    <phoneticPr fontId="2"/>
  </si>
  <si>
    <t>株式</t>
    <rPh sb="0" eb="2">
      <t>カブシキ</t>
    </rPh>
    <phoneticPr fontId="2"/>
  </si>
  <si>
    <t>年商</t>
    <rPh sb="0" eb="2">
      <t>ネンショウ</t>
    </rPh>
    <phoneticPr fontId="2"/>
  </si>
  <si>
    <t>留学生</t>
    <rPh sb="0" eb="3">
      <t>リュウガクセイ</t>
    </rPh>
    <phoneticPr fontId="2"/>
  </si>
  <si>
    <t>休日</t>
    <rPh sb="0" eb="2">
      <t>キュウジツ</t>
    </rPh>
    <phoneticPr fontId="2"/>
  </si>
  <si>
    <t>寮</t>
    <rPh sb="0" eb="1">
      <t>リョウ</t>
    </rPh>
    <phoneticPr fontId="2"/>
  </si>
  <si>
    <t>平日終</t>
    <rPh sb="0" eb="2">
      <t>ヘイジツ</t>
    </rPh>
    <rPh sb="2" eb="3">
      <t>シュウ</t>
    </rPh>
    <phoneticPr fontId="2"/>
  </si>
  <si>
    <t>土曜始</t>
    <rPh sb="0" eb="2">
      <t>ドヨウ</t>
    </rPh>
    <rPh sb="2" eb="3">
      <t>ハジ</t>
    </rPh>
    <phoneticPr fontId="2"/>
  </si>
  <si>
    <t>平日始</t>
    <rPh sb="0" eb="2">
      <t>ヘイジツ</t>
    </rPh>
    <rPh sb="2" eb="3">
      <t>ハジ</t>
    </rPh>
    <phoneticPr fontId="2"/>
  </si>
  <si>
    <t>土曜終</t>
    <rPh sb="0" eb="2">
      <t>ドヨウ</t>
    </rPh>
    <rPh sb="2" eb="3">
      <t>オ</t>
    </rPh>
    <phoneticPr fontId="2"/>
  </si>
  <si>
    <t>会社様式</t>
    <rPh sb="0" eb="2">
      <t>カイシャ</t>
    </rPh>
    <rPh sb="2" eb="4">
      <t>ヨウシキ</t>
    </rPh>
    <phoneticPr fontId="2"/>
  </si>
  <si>
    <t>随時</t>
    <rPh sb="0" eb="2">
      <t>ズイジ</t>
    </rPh>
    <phoneticPr fontId="2"/>
  </si>
  <si>
    <t>受験旅費</t>
    <rPh sb="0" eb="2">
      <t>ジュケン</t>
    </rPh>
    <rPh sb="2" eb="4">
      <t>リョヒ</t>
    </rPh>
    <phoneticPr fontId="2"/>
  </si>
  <si>
    <t>健康</t>
    <rPh sb="0" eb="2">
      <t>ケンコウ</t>
    </rPh>
    <phoneticPr fontId="2"/>
  </si>
  <si>
    <t>厚生</t>
    <rPh sb="0" eb="2">
      <t>コウセイ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</si>
  <si>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</si>
  <si>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</si>
  <si>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履歴書</t>
    <rPh sb="0" eb="3">
      <t>リレキショ</t>
    </rPh>
    <phoneticPr fontId="2"/>
  </si>
  <si>
    <t>成績証明書</t>
    <rPh sb="0" eb="2">
      <t>セイセキ</t>
    </rPh>
    <rPh sb="2" eb="4">
      <t>ショウメイ</t>
    </rPh>
    <rPh sb="4" eb="5">
      <t>ショ</t>
    </rPh>
    <phoneticPr fontId="2"/>
  </si>
  <si>
    <t>卒業見込</t>
    <rPh sb="0" eb="2">
      <t>ソツギョウ</t>
    </rPh>
    <rPh sb="2" eb="4">
      <t>ミコミ</t>
    </rPh>
    <phoneticPr fontId="2"/>
  </si>
  <si>
    <t>健康診断</t>
    <rPh sb="0" eb="2">
      <t>ケンコウ</t>
    </rPh>
    <rPh sb="2" eb="4">
      <t>シンダン</t>
    </rPh>
    <phoneticPr fontId="2"/>
  </si>
  <si>
    <t>その他</t>
    <rPh sb="2" eb="3">
      <t>タ</t>
    </rPh>
    <phoneticPr fontId="2"/>
  </si>
  <si>
    <t>面接</t>
    <rPh sb="0" eb="2">
      <t>メンセツ</t>
    </rPh>
    <phoneticPr fontId="2"/>
  </si>
  <si>
    <t>適正</t>
    <rPh sb="0" eb="2">
      <t>テキセイ</t>
    </rPh>
    <phoneticPr fontId="2"/>
  </si>
  <si>
    <t>筆記</t>
    <rPh sb="0" eb="2">
      <t>ヒッキ</t>
    </rPh>
    <phoneticPr fontId="2"/>
  </si>
  <si>
    <t>専門</t>
    <rPh sb="0" eb="2">
      <t>センモン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</si>
  <si>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</si>
  <si>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</si>
  <si>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英語</t>
    <rPh sb="0" eb="2">
      <t>エイゴ</t>
    </rPh>
    <phoneticPr fontId="2"/>
  </si>
  <si>
    <t>作文</t>
    <rPh sb="0" eb="2">
      <t>サクブン</t>
    </rPh>
    <phoneticPr fontId="2"/>
  </si>
  <si>
    <t>常識</t>
    <rPh sb="0" eb="2">
      <t>ジョウシキ</t>
    </rPh>
    <phoneticPr fontId="2"/>
  </si>
  <si>
    <t>筆記具</t>
    <rPh sb="0" eb="3">
      <t>ヒッキグ</t>
    </rPh>
    <phoneticPr fontId="2"/>
  </si>
  <si>
    <t>印鑑</t>
    <rPh sb="0" eb="2">
      <t>インカン</t>
    </rPh>
    <phoneticPr fontId="2"/>
  </si>
  <si>
    <t>添付会社資料</t>
    <rPh sb="0" eb="2">
      <t>テンプ</t>
    </rPh>
    <rPh sb="2" eb="4">
      <t>カイシャ</t>
    </rPh>
    <rPh sb="4" eb="6">
      <t>シリョウ</t>
    </rPh>
    <phoneticPr fontId="2"/>
  </si>
  <si>
    <t>資本金</t>
    <rPh sb="0" eb="2">
      <t>シホン</t>
    </rPh>
    <rPh sb="2" eb="3">
      <t>キン</t>
    </rPh>
    <phoneticPr fontId="2"/>
  </si>
  <si>
    <t>－</t>
    <phoneticPr fontId="2"/>
  </si>
  <si>
    <t>試験開始</t>
    <rPh sb="0" eb="2">
      <t>シケン</t>
    </rPh>
    <rPh sb="2" eb="4">
      <t>カイシ</t>
    </rPh>
    <phoneticPr fontId="2"/>
  </si>
  <si>
    <t>年卒</t>
    <rPh sb="0" eb="1">
      <t>ネン</t>
    </rPh>
    <rPh sb="1" eb="2">
      <t>ソツ</t>
    </rPh>
    <phoneticPr fontId="2"/>
  </si>
  <si>
    <t>説明会開始</t>
    <rPh sb="0" eb="3">
      <t>セツメイカイ</t>
    </rPh>
    <rPh sb="3" eb="5">
      <t>カイシ</t>
    </rPh>
    <phoneticPr fontId="2"/>
  </si>
  <si>
    <t>年1回</t>
    <rPh sb="0" eb="1">
      <t>ネン</t>
    </rPh>
    <rPh sb="2" eb="3">
      <t>カイ</t>
    </rPh>
    <phoneticPr fontId="2"/>
  </si>
  <si>
    <t>年2回</t>
    <rPh sb="0" eb="1">
      <t>ネン</t>
    </rPh>
    <rPh sb="2" eb="3">
      <t>カイ</t>
    </rPh>
    <phoneticPr fontId="2"/>
  </si>
  <si>
    <t>3か月</t>
    <rPh sb="2" eb="3">
      <t>ゲツ</t>
    </rPh>
    <phoneticPr fontId="2"/>
  </si>
  <si>
    <t>6000円</t>
    <rPh sb="4" eb="5">
      <t>エン</t>
    </rPh>
    <phoneticPr fontId="2"/>
  </si>
  <si>
    <t>氏   名（イニシャル）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</si>
</sst>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&quot;年&quot;\ #\ &quot;回&quot;"/>
    <numFmt numFmtId="178" formatCode="&quot;約&quot;\ #\ &quot;%&quot;"/>
    <numFmt numFmtId="179" formatCode="&quot;約&quot;\ \ #"/>
    <numFmt numFmtId="180" formatCode="&quot;約&quot;\ \ #\ &quot;ｶ月&quot;"/>
    <numFmt numFmtId="181" formatCode="#"/>
    <numFmt numFmtId="182" formatCode="&quot;約&quot;\ \ #.#\ &quot;ｶ月&quot;"/>
    <numFmt numFmtId="183" formatCode="&quot;約&quot;\ \ \ #.#"/>
    <numFmt numFmtId="184" formatCode="#,##0_);[Red]\(#,##0\)"/>
    <numFmt numFmtId="185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theme="0" tint="-0.249977111117893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4" fillId="0" borderId="0"/>
  </cellStyleXfs>
  <cellXfs count="1156">
    <xf numFmtId="0" fontId="0" fillId="0" borderId="0" xfId="0"/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vertical="center"/>
    </xf>
    <xf numFmtId="3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2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textRotation="255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textRotation="255"/>
    </xf>
    <xf numFmtId="0" fontId="9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2" borderId="0" xfId="0" applyFill="1"/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77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" fillId="0" borderId="0" xfId="0" applyFont="1" applyAlignment="1">
      <alignment vertical="center" textRotation="255"/>
    </xf>
    <xf numFmtId="32" fontId="1" fillId="0" borderId="0" xfId="0" applyNumberFormat="1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/>
    <xf numFmtId="0" fontId="15" fillId="0" borderId="0" xfId="0" applyFont="1" applyAlignment="1" applyProtection="1">
      <alignment vertical="center"/>
      <protection locked="0"/>
    </xf>
    <xf numFmtId="0" fontId="15" fillId="3" borderId="6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176" fontId="15" fillId="0" borderId="0" xfId="0" applyNumberFormat="1" applyFont="1" applyAlignment="1" applyProtection="1">
      <alignment horizontal="right" vertical="center"/>
      <protection locked="0"/>
    </xf>
    <xf numFmtId="0" fontId="15" fillId="3" borderId="0" xfId="0" applyFont="1" applyFill="1" applyAlignment="1">
      <alignment horizontal="right" vertical="center"/>
    </xf>
    <xf numFmtId="0" fontId="15" fillId="3" borderId="16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78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 textRotation="255"/>
      <protection locked="0"/>
    </xf>
    <xf numFmtId="0" fontId="15" fillId="3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textRotation="255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 textRotation="255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15" fillId="3" borderId="2" xfId="0" applyFont="1" applyFill="1" applyBorder="1" applyAlignment="1">
      <alignment horizontal="right" vertical="center"/>
    </xf>
    <xf numFmtId="0" fontId="15" fillId="3" borderId="6" xfId="0" applyFont="1" applyFill="1" applyBorder="1" applyAlignment="1" applyProtection="1">
      <alignment horizontal="right" vertical="center"/>
      <protection locked="0"/>
    </xf>
    <xf numFmtId="0" fontId="15" fillId="3" borderId="0" xfId="0" applyFont="1" applyFill="1" applyAlignment="1" applyProtection="1">
      <alignment horizontal="right" vertical="center"/>
      <protection locked="0"/>
    </xf>
    <xf numFmtId="0" fontId="0" fillId="2" borderId="17" xfId="0" applyFill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81" fontId="1" fillId="3" borderId="18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181" fontId="1" fillId="3" borderId="1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81" fontId="1" fillId="3" borderId="5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vertical="center"/>
    </xf>
    <xf numFmtId="0" fontId="15" fillId="3" borderId="12" xfId="0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vertical="center"/>
    </xf>
    <xf numFmtId="0" fontId="17" fillId="3" borderId="6" xfId="0" applyFont="1" applyFill="1" applyBorder="1"/>
    <xf numFmtId="0" fontId="17" fillId="3" borderId="10" xfId="0" applyFont="1" applyFill="1" applyBorder="1"/>
    <xf numFmtId="0" fontId="17" fillId="3" borderId="20" xfId="0" applyFont="1" applyFill="1" applyBorder="1" applyAlignment="1">
      <alignment vertical="center"/>
    </xf>
    <xf numFmtId="0" fontId="17" fillId="3" borderId="18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81" fontId="1" fillId="3" borderId="19" xfId="2" applyNumberFormat="1" applyFont="1" applyFill="1" applyBorder="1" applyAlignment="1">
      <alignment vertical="center"/>
    </xf>
    <xf numFmtId="181" fontId="1" fillId="3" borderId="11" xfId="0" applyNumberFormat="1" applyFont="1" applyFill="1" applyBorder="1" applyAlignment="1">
      <alignment horizontal="center" vertical="center"/>
    </xf>
    <xf numFmtId="181" fontId="1" fillId="3" borderId="3" xfId="2" applyNumberFormat="1" applyFont="1" applyFill="1" applyBorder="1" applyAlignment="1">
      <alignment vertical="center"/>
    </xf>
    <xf numFmtId="181" fontId="1" fillId="3" borderId="12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24" xfId="0" applyFont="1" applyFill="1" applyBorder="1"/>
    <xf numFmtId="181" fontId="1" fillId="3" borderId="25" xfId="2" applyNumberFormat="1" applyFont="1" applyFill="1" applyBorder="1" applyAlignment="1">
      <alignment vertical="center"/>
    </xf>
    <xf numFmtId="0" fontId="1" fillId="3" borderId="24" xfId="0" applyFont="1" applyFill="1" applyBorder="1" applyAlignment="1">
      <alignment horizontal="center" vertical="center"/>
    </xf>
    <xf numFmtId="0" fontId="15" fillId="3" borderId="0" xfId="0" applyFont="1" applyFill="1"/>
    <xf numFmtId="0" fontId="6" fillId="3" borderId="2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7" xfId="0" applyFont="1" applyFill="1" applyBorder="1"/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left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/>
    </xf>
    <xf numFmtId="181" fontId="1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15" fillId="3" borderId="1" xfId="0" applyFont="1" applyFill="1" applyBorder="1"/>
    <xf numFmtId="0" fontId="15" fillId="3" borderId="28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textRotation="255"/>
    </xf>
    <xf numFmtId="0" fontId="15" fillId="3" borderId="0" xfId="0" applyFont="1" applyFill="1" applyAlignment="1">
      <alignment vertical="center" textRotation="255"/>
    </xf>
    <xf numFmtId="0" fontId="15" fillId="3" borderId="29" xfId="0" applyFont="1" applyFill="1" applyBorder="1" applyAlignment="1">
      <alignment horizontal="center" vertical="center" textRotation="255"/>
    </xf>
    <xf numFmtId="0" fontId="1" fillId="3" borderId="0" xfId="0" applyFont="1" applyFill="1" applyAlignment="1">
      <alignment horizontal="right" vertical="center" textRotation="255"/>
    </xf>
    <xf numFmtId="0" fontId="15" fillId="3" borderId="0" xfId="0" applyFont="1" applyFill="1" applyAlignment="1">
      <alignment horizontal="right" vertical="center" textRotation="255"/>
    </xf>
    <xf numFmtId="0" fontId="15" fillId="3" borderId="17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vertical="center"/>
    </xf>
    <xf numFmtId="0" fontId="15" fillId="3" borderId="28" xfId="0" applyFont="1" applyFill="1" applyBorder="1" applyAlignment="1">
      <alignment horizontal="right" vertical="center" textRotation="255"/>
    </xf>
    <xf numFmtId="0" fontId="6" fillId="3" borderId="0" xfId="0" applyFont="1" applyFill="1" applyAlignment="1">
      <alignment horizontal="center" vertical="center" textRotation="255"/>
    </xf>
    <xf numFmtId="0" fontId="15" fillId="3" borderId="28" xfId="0" applyFont="1" applyFill="1" applyBorder="1" applyAlignment="1">
      <alignment horizontal="right" vertical="center"/>
    </xf>
    <xf numFmtId="181" fontId="7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5" fillId="3" borderId="30" xfId="0" applyFont="1" applyFill="1" applyBorder="1" applyAlignment="1">
      <alignment horizontal="right" vertical="center"/>
    </xf>
    <xf numFmtId="0" fontId="1" fillId="3" borderId="30" xfId="0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6" fillId="3" borderId="20" xfId="0" applyFont="1" applyFill="1" applyBorder="1"/>
    <xf numFmtId="0" fontId="6" fillId="3" borderId="19" xfId="0" applyFont="1" applyFill="1" applyBorder="1"/>
    <xf numFmtId="0" fontId="6" fillId="3" borderId="11" xfId="0" applyFont="1" applyFill="1" applyBorder="1"/>
    <xf numFmtId="0" fontId="6" fillId="3" borderId="17" xfId="0" applyFont="1" applyFill="1" applyBorder="1"/>
    <xf numFmtId="0" fontId="6" fillId="3" borderId="4" xfId="0" applyFont="1" applyFill="1" applyBorder="1"/>
    <xf numFmtId="0" fontId="6" fillId="3" borderId="10" xfId="0" applyFont="1" applyFill="1" applyBorder="1"/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0" fillId="0" borderId="16" xfId="0" applyBorder="1"/>
    <xf numFmtId="0" fontId="15" fillId="0" borderId="20" xfId="0" applyFont="1" applyBorder="1"/>
    <xf numFmtId="0" fontId="0" fillId="0" borderId="18" xfId="0" applyBorder="1"/>
    <xf numFmtId="0" fontId="15" fillId="0" borderId="19" xfId="0" applyFont="1" applyBorder="1"/>
    <xf numFmtId="0" fontId="15" fillId="0" borderId="35" xfId="0" applyFont="1" applyBorder="1"/>
    <xf numFmtId="0" fontId="0" fillId="0" borderId="34" xfId="0" applyBorder="1"/>
    <xf numFmtId="0" fontId="0" fillId="0" borderId="20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0" fillId="0" borderId="7" xfId="0" applyBorder="1"/>
    <xf numFmtId="0" fontId="0" fillId="0" borderId="17" xfId="0" applyBorder="1"/>
    <xf numFmtId="0" fontId="0" fillId="0" borderId="6" xfId="0" applyBorder="1"/>
    <xf numFmtId="0" fontId="0" fillId="0" borderId="4" xfId="0" applyBorder="1"/>
    <xf numFmtId="0" fontId="0" fillId="0" borderId="37" xfId="0" applyBorder="1"/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32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2" fontId="1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vertical="center"/>
    </xf>
    <xf numFmtId="0" fontId="6" fillId="3" borderId="16" xfId="0" applyFont="1" applyFill="1" applyBorder="1"/>
    <xf numFmtId="0" fontId="6" fillId="3" borderId="18" xfId="0" applyFont="1" applyFill="1" applyBorder="1"/>
    <xf numFmtId="0" fontId="6" fillId="3" borderId="36" xfId="0" applyFont="1" applyFill="1" applyBorder="1"/>
    <xf numFmtId="0" fontId="6" fillId="3" borderId="7" xfId="0" applyFont="1" applyFill="1" applyBorder="1"/>
    <xf numFmtId="0" fontId="6" fillId="3" borderId="6" xfId="0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0" fontId="6" fillId="3" borderId="0" xfId="0" applyFont="1" applyFill="1"/>
    <xf numFmtId="0" fontId="6" fillId="3" borderId="9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0" borderId="18" xfId="0" applyFont="1" applyBorder="1"/>
    <xf numFmtId="0" fontId="15" fillId="3" borderId="11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32" fontId="1" fillId="0" borderId="38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18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0" fillId="0" borderId="5" xfId="0" applyBorder="1" applyAlignment="1">
      <alignment vertical="center"/>
    </xf>
    <xf numFmtId="181" fontId="7" fillId="3" borderId="1" xfId="0" applyNumberFormat="1" applyFont="1" applyFill="1" applyBorder="1" applyAlignment="1">
      <alignment vertical="center"/>
    </xf>
    <xf numFmtId="181" fontId="7" fillId="3" borderId="5" xfId="0" applyNumberFormat="1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181" fontId="7" fillId="3" borderId="1" xfId="0" applyNumberFormat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0" fillId="3" borderId="3" xfId="0" applyFill="1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181" fontId="1" fillId="3" borderId="2" xfId="0" applyNumberFormat="1" applyFont="1" applyFill="1" applyBorder="1" applyAlignment="1">
      <alignment horizontal="center" vertical="center"/>
    </xf>
    <xf numFmtId="181" fontId="1" fillId="3" borderId="3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 textRotation="255"/>
    </xf>
    <xf numFmtId="0" fontId="4" fillId="0" borderId="15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1" fillId="0" borderId="0" xfId="3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2" borderId="42" xfId="0" applyFont="1" applyFill="1" applyBorder="1" applyAlignment="1">
      <alignment horizontal="center" vertical="center" textRotation="255"/>
    </xf>
    <xf numFmtId="0" fontId="0" fillId="0" borderId="2" xfId="0" applyBorder="1" applyAlignment="1">
      <alignment vertical="center"/>
    </xf>
    <xf numFmtId="0" fontId="4" fillId="5" borderId="0" xfId="0" applyFont="1" applyFill="1" applyAlignment="1">
      <alignment vertical="center"/>
    </xf>
    <xf numFmtId="32" fontId="4" fillId="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65" xfId="0" applyBorder="1" applyAlignment="1" applyProtection="1">
      <alignment horizontal="left" vertical="center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0" fillId="0" borderId="66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2" xfId="0" applyFont="1" applyFill="1" applyBorder="1" applyAlignment="1">
      <alignment horizontal="center" vertical="center" textRotation="255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2" xfId="1" applyFill="1" applyBorder="1" applyAlignment="1" applyProtection="1">
      <alignment horizontal="left" vertical="center"/>
    </xf>
    <xf numFmtId="0" fontId="20" fillId="0" borderId="1" xfId="1" applyFill="1" applyBorder="1" applyAlignment="1" applyProtection="1">
      <alignment horizontal="left" vertical="center"/>
    </xf>
    <xf numFmtId="0" fontId="20" fillId="0" borderId="5" xfId="1" applyFill="1" applyBorder="1" applyAlignment="1" applyProtection="1">
      <alignment horizontal="left" vertical="center"/>
    </xf>
    <xf numFmtId="0" fontId="20" fillId="0" borderId="6" xfId="1" applyFill="1" applyBorder="1" applyAlignment="1" applyProtection="1">
      <alignment horizontal="left" vertical="center"/>
    </xf>
    <xf numFmtId="0" fontId="20" fillId="0" borderId="7" xfId="1" applyFill="1" applyBorder="1" applyAlignment="1" applyProtection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79" xfId="0" applyFont="1" applyBorder="1" applyAlignment="1" applyProtection="1">
      <alignment horizontal="left" vertical="center"/>
      <protection locked="0"/>
    </xf>
    <xf numFmtId="0" fontId="4" fillId="0" borderId="81" xfId="0" applyFont="1" applyBorder="1" applyAlignment="1" applyProtection="1">
      <alignment horizontal="left" vertical="center"/>
      <protection locked="0"/>
    </xf>
    <xf numFmtId="0" fontId="4" fillId="0" borderId="82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7" xfId="0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46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47" xfId="0" applyFont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7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5" fillId="2" borderId="43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textRotation="255"/>
    </xf>
    <xf numFmtId="0" fontId="5" fillId="2" borderId="3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185" fontId="4" fillId="0" borderId="17" xfId="0" applyNumberFormat="1" applyFont="1" applyBorder="1" applyAlignment="1" applyProtection="1">
      <alignment horizontal="center" vertical="center"/>
      <protection locked="0"/>
    </xf>
    <xf numFmtId="185" fontId="4" fillId="0" borderId="89" xfId="0" applyNumberFormat="1" applyFont="1" applyBorder="1" applyAlignment="1" applyProtection="1">
      <alignment horizontal="center" vertical="center"/>
      <protection locked="0"/>
    </xf>
    <xf numFmtId="185" fontId="4" fillId="0" borderId="20" xfId="0" applyNumberFormat="1" applyFont="1" applyBorder="1" applyAlignment="1" applyProtection="1">
      <alignment horizontal="center" vertical="center"/>
      <protection locked="0"/>
    </xf>
    <xf numFmtId="185" fontId="4" fillId="0" borderId="85" xfId="0" applyNumberFormat="1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2" borderId="51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vertical="center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0" fillId="0" borderId="86" xfId="0" applyBorder="1" applyAlignment="1" applyProtection="1">
      <alignment horizontal="left" vertical="center"/>
      <protection locked="0"/>
    </xf>
    <xf numFmtId="0" fontId="0" fillId="0" borderId="87" xfId="0" applyBorder="1" applyAlignment="1" applyProtection="1">
      <alignment horizontal="left" vertical="center"/>
      <protection locked="0"/>
    </xf>
    <xf numFmtId="0" fontId="0" fillId="0" borderId="88" xfId="0" applyBorder="1" applyAlignment="1" applyProtection="1">
      <alignment horizontal="left" vertical="center"/>
      <protection locked="0"/>
    </xf>
    <xf numFmtId="0" fontId="0" fillId="2" borderId="86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4" fillId="0" borderId="87" xfId="0" applyFont="1" applyBorder="1" applyAlignment="1" applyProtection="1">
      <alignment horizontal="left" vertical="center"/>
      <protection locked="0"/>
    </xf>
    <xf numFmtId="0" fontId="4" fillId="0" borderId="88" xfId="0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83" xfId="0" applyFont="1" applyFill="1" applyBorder="1" applyAlignment="1">
      <alignment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5" fontId="4" fillId="0" borderId="28" xfId="0" applyNumberFormat="1" applyFont="1" applyBorder="1" applyAlignment="1" applyProtection="1">
      <alignment horizontal="center" vertical="center"/>
      <protection locked="0"/>
    </xf>
    <xf numFmtId="185" fontId="4" fillId="0" borderId="84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4" fillId="0" borderId="1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2" borderId="44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horizontal="center" vertical="center" textRotation="255"/>
    </xf>
    <xf numFmtId="0" fontId="0" fillId="0" borderId="5" xfId="0" applyBorder="1" applyAlignment="1">
      <alignment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49" fontId="0" fillId="0" borderId="55" xfId="0" applyNumberFormat="1" applyBorder="1" applyAlignment="1" applyProtection="1">
      <alignment vertical="center"/>
      <protection locked="0"/>
    </xf>
    <xf numFmtId="49" fontId="4" fillId="0" borderId="55" xfId="0" applyNumberFormat="1" applyFon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>
      <alignment horizontal="center" vertical="center" textRotation="255"/>
    </xf>
    <xf numFmtId="0" fontId="0" fillId="2" borderId="49" xfId="0" applyFill="1" applyBorder="1"/>
    <xf numFmtId="0" fontId="0" fillId="2" borderId="49" xfId="0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 textRotation="255"/>
    </xf>
    <xf numFmtId="0" fontId="0" fillId="2" borderId="73" xfId="0" applyFill="1" applyBorder="1"/>
    <xf numFmtId="0" fontId="0" fillId="2" borderId="53" xfId="0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7" fillId="0" borderId="4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0" fontId="4" fillId="2" borderId="41" xfId="0" applyFont="1" applyFill="1" applyBorder="1" applyAlignment="1">
      <alignment horizontal="distributed" vertical="center"/>
    </xf>
    <xf numFmtId="0" fontId="4" fillId="2" borderId="73" xfId="0" applyFont="1" applyFill="1" applyBorder="1" applyAlignment="1">
      <alignment horizontal="distributed" vertical="center"/>
    </xf>
    <xf numFmtId="0" fontId="0" fillId="2" borderId="73" xfId="0" applyFill="1" applyBorder="1" applyAlignment="1">
      <alignment horizontal="distributed" vertical="center"/>
    </xf>
    <xf numFmtId="0" fontId="0" fillId="0" borderId="4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2" borderId="41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3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8" fontId="4" fillId="0" borderId="18" xfId="2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7" fillId="0" borderId="17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29" xfId="0" applyFont="1" applyBorder="1" applyAlignment="1" applyProtection="1">
      <alignment horizontal="left" vertical="top"/>
      <protection locked="0"/>
    </xf>
    <xf numFmtId="0" fontId="7" fillId="0" borderId="20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" fillId="2" borderId="74" xfId="0" applyFont="1" applyFill="1" applyBorder="1" applyAlignment="1">
      <alignment horizontal="distributed" vertical="center"/>
    </xf>
    <xf numFmtId="0" fontId="0" fillId="2" borderId="75" xfId="0" applyFill="1" applyBorder="1" applyAlignment="1">
      <alignment horizontal="distributed"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38" fontId="4" fillId="0" borderId="77" xfId="2" applyFont="1" applyFill="1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38" fontId="4" fillId="0" borderId="73" xfId="2" applyFont="1" applyFill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4" fillId="2" borderId="73" xfId="0" applyFont="1" applyFill="1" applyBorder="1" applyAlignment="1">
      <alignment horizontal="center" vertical="center" textRotation="255"/>
    </xf>
    <xf numFmtId="0" fontId="6" fillId="0" borderId="3" xfId="0" applyFont="1" applyBorder="1" applyAlignment="1" applyProtection="1">
      <alignment horizontal="right" vertical="center"/>
      <protection locked="0"/>
    </xf>
    <xf numFmtId="0" fontId="0" fillId="0" borderId="49" xfId="0" applyBorder="1"/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0" fillId="0" borderId="2" xfId="1" applyFill="1" applyBorder="1" applyAlignment="1" applyProtection="1">
      <alignment vertical="center"/>
    </xf>
    <xf numFmtId="0" fontId="0" fillId="0" borderId="12" xfId="0" applyBorder="1" applyAlignment="1">
      <alignment vertical="center"/>
    </xf>
    <xf numFmtId="0" fontId="20" fillId="0" borderId="20" xfId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1" xfId="0" applyFont="1" applyBorder="1" applyAlignment="1" applyProtection="1">
      <alignment vertical="center"/>
      <protection locked="0"/>
    </xf>
    <xf numFmtId="0" fontId="6" fillId="2" borderId="44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6" fillId="2" borderId="2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28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0" borderId="20" xfId="0" applyFont="1" applyBorder="1" applyAlignment="1" applyProtection="1">
      <alignment horizontal="left" vertical="center" indent="1"/>
      <protection locked="0"/>
    </xf>
    <xf numFmtId="0" fontId="7" fillId="0" borderId="18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49" fontId="6" fillId="0" borderId="55" xfId="0" applyNumberFormat="1" applyFont="1" applyBorder="1" applyAlignment="1" applyProtection="1">
      <alignment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182" fontId="6" fillId="0" borderId="2" xfId="0" applyNumberFormat="1" applyFont="1" applyBorder="1" applyAlignment="1" applyProtection="1">
      <alignment horizontal="center" vertical="center"/>
      <protection locked="0"/>
    </xf>
    <xf numFmtId="182" fontId="0" fillId="0" borderId="12" xfId="0" applyNumberForma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2" borderId="49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185" fontId="8" fillId="0" borderId="0" xfId="0" applyNumberFormat="1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7" fillId="0" borderId="17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185" fontId="8" fillId="0" borderId="17" xfId="0" applyNumberFormat="1" applyFont="1" applyBorder="1" applyAlignment="1" applyProtection="1">
      <alignment horizontal="center" vertical="center"/>
      <protection locked="0"/>
    </xf>
    <xf numFmtId="185" fontId="8" fillId="0" borderId="7" xfId="0" applyNumberFormat="1" applyFont="1" applyBorder="1" applyAlignment="1" applyProtection="1">
      <alignment horizontal="center" vertical="center"/>
      <protection locked="0"/>
    </xf>
    <xf numFmtId="185" fontId="8" fillId="0" borderId="28" xfId="0" applyNumberFormat="1" applyFont="1" applyBorder="1" applyAlignment="1" applyProtection="1">
      <alignment horizontal="center" vertical="center"/>
      <protection locked="0"/>
    </xf>
    <xf numFmtId="185" fontId="8" fillId="0" borderId="29" xfId="0" applyNumberFormat="1" applyFont="1" applyBorder="1" applyAlignment="1" applyProtection="1">
      <alignment horizontal="center" vertical="center"/>
      <protection locked="0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0" fillId="2" borderId="29" xfId="0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176" fontId="8" fillId="0" borderId="4" xfId="0" applyNumberFormat="1" applyFont="1" applyBorder="1" applyAlignment="1" applyProtection="1">
      <alignment horizontal="center" vertical="center"/>
      <protection locked="0"/>
    </xf>
    <xf numFmtId="176" fontId="8" fillId="0" borderId="19" xfId="0" applyNumberFormat="1" applyFont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8" fontId="6" fillId="3" borderId="2" xfId="2" applyFont="1" applyFill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0" fillId="0" borderId="5" xfId="2" applyFont="1" applyBorder="1" applyAlignment="1">
      <alignment horizontal="right" vertical="center"/>
    </xf>
    <xf numFmtId="0" fontId="8" fillId="2" borderId="2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distributed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12" xfId="0" applyFont="1" applyBorder="1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46" xfId="0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6" fillId="0" borderId="2" xfId="2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19" fillId="0" borderId="24" xfId="0" applyNumberFormat="1" applyFont="1" applyBorder="1" applyAlignment="1">
      <alignment vertical="center"/>
    </xf>
    <xf numFmtId="181" fontId="4" fillId="3" borderId="17" xfId="0" applyNumberFormat="1" applyFont="1" applyFill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181" fontId="1" fillId="3" borderId="2" xfId="0" applyNumberFormat="1" applyFont="1" applyFill="1" applyBorder="1" applyAlignment="1">
      <alignment horizontal="center" vertical="center"/>
    </xf>
    <xf numFmtId="181" fontId="1" fillId="3" borderId="1" xfId="0" applyNumberFormat="1" applyFont="1" applyFill="1" applyBorder="1" applyAlignment="1">
      <alignment horizontal="center" vertical="center"/>
    </xf>
    <xf numFmtId="181" fontId="1" fillId="3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181" fontId="1" fillId="3" borderId="17" xfId="0" applyNumberFormat="1" applyFont="1" applyFill="1" applyBorder="1" applyAlignment="1">
      <alignment horizontal="center" vertical="center"/>
    </xf>
    <xf numFmtId="181" fontId="1" fillId="3" borderId="6" xfId="0" applyNumberFormat="1" applyFont="1" applyFill="1" applyBorder="1" applyAlignment="1">
      <alignment horizontal="center" vertical="center"/>
    </xf>
    <xf numFmtId="181" fontId="1" fillId="3" borderId="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1" fontId="1" fillId="3" borderId="39" xfId="0" applyNumberFormat="1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181" fontId="7" fillId="3" borderId="20" xfId="0" applyNumberFormat="1" applyFont="1" applyFill="1" applyBorder="1" applyAlignment="1" applyProtection="1">
      <alignment horizontal="left" vertical="center" indent="1"/>
      <protection locked="0"/>
    </xf>
    <xf numFmtId="181" fontId="7" fillId="3" borderId="18" xfId="0" applyNumberFormat="1" applyFont="1" applyFill="1" applyBorder="1" applyAlignment="1">
      <alignment horizontal="left" vertical="center" indent="1"/>
    </xf>
    <xf numFmtId="181" fontId="7" fillId="3" borderId="11" xfId="0" applyNumberFormat="1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184" fontId="7" fillId="3" borderId="6" xfId="0" applyNumberFormat="1" applyFont="1" applyFill="1" applyBorder="1" applyAlignment="1">
      <alignment horizontal="center" vertical="center"/>
    </xf>
    <xf numFmtId="184" fontId="7" fillId="3" borderId="18" xfId="0" applyNumberFormat="1" applyFont="1" applyFill="1" applyBorder="1" applyAlignment="1">
      <alignment horizontal="center" vertical="center"/>
    </xf>
    <xf numFmtId="181" fontId="1" fillId="3" borderId="37" xfId="0" applyNumberFormat="1" applyFont="1" applyFill="1" applyBorder="1" applyAlignment="1">
      <alignment horizontal="center" vertical="center"/>
    </xf>
    <xf numFmtId="181" fontId="7" fillId="3" borderId="17" xfId="0" applyNumberFormat="1" applyFont="1" applyFill="1" applyBorder="1" applyAlignment="1">
      <alignment horizontal="left" vertical="center" indent="1"/>
    </xf>
    <xf numFmtId="181" fontId="7" fillId="3" borderId="6" xfId="0" applyNumberFormat="1" applyFont="1" applyFill="1" applyBorder="1" applyAlignment="1">
      <alignment horizontal="left" vertical="center" indent="1"/>
    </xf>
    <xf numFmtId="181" fontId="7" fillId="3" borderId="10" xfId="0" applyNumberFormat="1" applyFont="1" applyFill="1" applyBorder="1" applyAlignment="1">
      <alignment horizontal="left" vertical="center" indent="1"/>
    </xf>
    <xf numFmtId="181" fontId="7" fillId="3" borderId="20" xfId="0" applyNumberFormat="1" applyFont="1" applyFill="1" applyBorder="1" applyAlignment="1">
      <alignment horizontal="left" vertical="center" indent="1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5" fillId="3" borderId="72" xfId="0" applyFont="1" applyFill="1" applyBorder="1" applyAlignment="1">
      <alignment horizontal="right" vertical="center"/>
    </xf>
    <xf numFmtId="0" fontId="15" fillId="3" borderId="30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81" fontId="0" fillId="3" borderId="2" xfId="0" applyNumberFormat="1" applyFill="1" applyBorder="1" applyAlignment="1">
      <alignment horizontal="left" vertical="center" indent="1"/>
    </xf>
    <xf numFmtId="181" fontId="0" fillId="3" borderId="1" xfId="0" applyNumberFormat="1" applyFill="1" applyBorder="1" applyAlignment="1">
      <alignment horizontal="left" vertical="center" indent="1"/>
    </xf>
    <xf numFmtId="181" fontId="0" fillId="3" borderId="5" xfId="0" applyNumberFormat="1" applyFill="1" applyBorder="1" applyAlignment="1">
      <alignment horizontal="left" vertical="center" indent="1"/>
    </xf>
    <xf numFmtId="0" fontId="0" fillId="3" borderId="1" xfId="0" applyFill="1" applyBorder="1" applyAlignment="1">
      <alignment vertical="center"/>
    </xf>
    <xf numFmtId="0" fontId="0" fillId="0" borderId="12" xfId="0" applyBorder="1"/>
    <xf numFmtId="0" fontId="0" fillId="3" borderId="20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181" fontId="7" fillId="3" borderId="17" xfId="0" applyNumberFormat="1" applyFont="1" applyFill="1" applyBorder="1" applyAlignment="1" applyProtection="1">
      <alignment vertical="center"/>
      <protection locked="0"/>
    </xf>
    <xf numFmtId="181" fontId="7" fillId="3" borderId="6" xfId="0" applyNumberFormat="1" applyFont="1" applyFill="1" applyBorder="1" applyAlignment="1">
      <alignment vertical="center"/>
    </xf>
    <xf numFmtId="181" fontId="7" fillId="3" borderId="10" xfId="0" applyNumberFormat="1" applyFont="1" applyFill="1" applyBorder="1" applyAlignment="1">
      <alignment vertical="center"/>
    </xf>
    <xf numFmtId="181" fontId="7" fillId="3" borderId="20" xfId="0" applyNumberFormat="1" applyFont="1" applyFill="1" applyBorder="1" applyAlignment="1">
      <alignment vertical="center"/>
    </xf>
    <xf numFmtId="181" fontId="7" fillId="3" borderId="18" xfId="0" applyNumberFormat="1" applyFont="1" applyFill="1" applyBorder="1" applyAlignment="1">
      <alignment vertical="center"/>
    </xf>
    <xf numFmtId="181" fontId="7" fillId="3" borderId="11" xfId="0" applyNumberFormat="1" applyFont="1" applyFill="1" applyBorder="1" applyAlignment="1">
      <alignment vertical="center"/>
    </xf>
    <xf numFmtId="32" fontId="7" fillId="3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81" fontId="1" fillId="3" borderId="1" xfId="0" applyNumberFormat="1" applyFont="1" applyFill="1" applyBorder="1" applyAlignment="1" applyProtection="1">
      <alignment vertical="center"/>
      <protection locked="0"/>
    </xf>
    <xf numFmtId="181" fontId="1" fillId="3" borderId="1" xfId="0" applyNumberFormat="1" applyFont="1" applyFill="1" applyBorder="1" applyAlignment="1">
      <alignment vertical="center"/>
    </xf>
    <xf numFmtId="181" fontId="1" fillId="3" borderId="12" xfId="0" applyNumberFormat="1" applyFont="1" applyFill="1" applyBorder="1" applyAlignment="1">
      <alignment vertical="center"/>
    </xf>
    <xf numFmtId="181" fontId="7" fillId="3" borderId="28" xfId="0" applyNumberFormat="1" applyFont="1" applyFill="1" applyBorder="1" applyAlignment="1" applyProtection="1">
      <alignment vertical="center"/>
      <protection locked="0"/>
    </xf>
    <xf numFmtId="181" fontId="7" fillId="3" borderId="0" xfId="0" applyNumberFormat="1" applyFont="1" applyFill="1" applyAlignment="1">
      <alignment vertical="center"/>
    </xf>
    <xf numFmtId="181" fontId="7" fillId="3" borderId="29" xfId="0" applyNumberFormat="1" applyFont="1" applyFill="1" applyBorder="1" applyAlignment="1">
      <alignment vertical="center"/>
    </xf>
    <xf numFmtId="181" fontId="7" fillId="3" borderId="16" xfId="0" applyNumberFormat="1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 textRotation="255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181" fontId="1" fillId="3" borderId="18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1" fontId="7" fillId="3" borderId="6" xfId="0" applyNumberFormat="1" applyFont="1" applyFill="1" applyBorder="1" applyAlignment="1" applyProtection="1">
      <alignment horizontal="center" vertical="center"/>
      <protection locked="0"/>
    </xf>
    <xf numFmtId="181" fontId="7" fillId="3" borderId="18" xfId="0" applyNumberFormat="1" applyFont="1" applyFill="1" applyBorder="1" applyAlignment="1">
      <alignment horizontal="center" vertical="center"/>
    </xf>
    <xf numFmtId="32" fontId="1" fillId="3" borderId="6" xfId="0" applyNumberFormat="1" applyFont="1" applyFill="1" applyBorder="1" applyAlignment="1">
      <alignment horizontal="center" vertical="center"/>
    </xf>
    <xf numFmtId="32" fontId="1" fillId="3" borderId="18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81" fontId="7" fillId="3" borderId="2" xfId="0" applyNumberFormat="1" applyFont="1" applyFill="1" applyBorder="1" applyAlignment="1" applyProtection="1">
      <alignment horizontal="left" vertical="center" indent="1"/>
      <protection locked="0"/>
    </xf>
    <xf numFmtId="181" fontId="7" fillId="3" borderId="1" xfId="0" applyNumberFormat="1" applyFont="1" applyFill="1" applyBorder="1" applyAlignment="1">
      <alignment horizontal="left" vertical="center" indent="1"/>
    </xf>
    <xf numFmtId="181" fontId="7" fillId="3" borderId="5" xfId="0" applyNumberFormat="1" applyFont="1" applyFill="1" applyBorder="1" applyAlignment="1">
      <alignment horizontal="left" vertical="center" indent="1"/>
    </xf>
    <xf numFmtId="181" fontId="7" fillId="3" borderId="1" xfId="0" applyNumberFormat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81" fontId="7" fillId="3" borderId="2" xfId="0" applyNumberFormat="1" applyFont="1" applyFill="1" applyBorder="1" applyAlignment="1">
      <alignment horizontal="center" vertical="center"/>
    </xf>
    <xf numFmtId="181" fontId="7" fillId="3" borderId="5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7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20" xfId="0" applyFont="1" applyFill="1" applyBorder="1"/>
    <xf numFmtId="0" fontId="6" fillId="3" borderId="18" xfId="0" applyFont="1" applyFill="1" applyBorder="1"/>
    <xf numFmtId="0" fontId="6" fillId="3" borderId="16" xfId="0" applyFont="1" applyFill="1" applyBorder="1"/>
    <xf numFmtId="0" fontId="6" fillId="3" borderId="52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6" xfId="0" applyFont="1" applyFill="1" applyBorder="1" applyAlignment="1" applyProtection="1">
      <alignment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36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81" fontId="3" fillId="3" borderId="0" xfId="0" applyNumberFormat="1" applyFont="1" applyFill="1" applyAlignment="1" applyProtection="1">
      <alignment horizontal="left" vertical="center" indent="1"/>
      <protection locked="0"/>
    </xf>
    <xf numFmtId="181" fontId="3" fillId="3" borderId="0" xfId="0" applyNumberFormat="1" applyFont="1" applyFill="1" applyAlignment="1">
      <alignment horizontal="left" vertical="center" indent="1"/>
    </xf>
    <xf numFmtId="181" fontId="3" fillId="3" borderId="9" xfId="0" applyNumberFormat="1" applyFont="1" applyFill="1" applyBorder="1" applyAlignment="1">
      <alignment horizontal="left" vertical="center" indent="1"/>
    </xf>
    <xf numFmtId="181" fontId="7" fillId="3" borderId="68" xfId="0" applyNumberFormat="1" applyFont="1" applyFill="1" applyBorder="1" applyAlignment="1">
      <alignment horizontal="left" vertical="center" indent="1"/>
    </xf>
    <xf numFmtId="181" fontId="7" fillId="3" borderId="69" xfId="0" applyNumberFormat="1" applyFont="1" applyFill="1" applyBorder="1" applyAlignment="1">
      <alignment horizontal="left" vertical="center" indent="1"/>
    </xf>
    <xf numFmtId="0" fontId="15" fillId="3" borderId="1" xfId="0" applyFont="1" applyFill="1" applyBorder="1" applyAlignment="1">
      <alignment vertical="center"/>
    </xf>
    <xf numFmtId="181" fontId="7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81" fontId="1" fillId="3" borderId="2" xfId="0" applyNumberFormat="1" applyFont="1" applyFill="1" applyBorder="1" applyAlignment="1">
      <alignment vertical="center"/>
    </xf>
    <xf numFmtId="181" fontId="0" fillId="3" borderId="1" xfId="0" applyNumberFormat="1" applyFill="1" applyBorder="1" applyAlignment="1">
      <alignment vertical="center"/>
    </xf>
    <xf numFmtId="181" fontId="7" fillId="3" borderId="20" xfId="0" applyNumberFormat="1" applyFont="1" applyFill="1" applyBorder="1" applyAlignment="1" applyProtection="1">
      <alignment vertical="center"/>
      <protection locked="0"/>
    </xf>
    <xf numFmtId="181" fontId="11" fillId="3" borderId="28" xfId="0" applyNumberFormat="1" applyFont="1" applyFill="1" applyBorder="1" applyAlignment="1">
      <alignment horizontal="left" vertical="center" indent="1"/>
    </xf>
    <xf numFmtId="181" fontId="11" fillId="3" borderId="0" xfId="0" applyNumberFormat="1" applyFont="1" applyFill="1" applyAlignment="1">
      <alignment horizontal="left" vertical="center" indent="1"/>
    </xf>
    <xf numFmtId="181" fontId="11" fillId="3" borderId="29" xfId="0" applyNumberFormat="1" applyFont="1" applyFill="1" applyBorder="1" applyAlignment="1">
      <alignment horizontal="left" vertical="center" indent="1"/>
    </xf>
    <xf numFmtId="181" fontId="11" fillId="3" borderId="20" xfId="0" applyNumberFormat="1" applyFont="1" applyFill="1" applyBorder="1" applyAlignment="1">
      <alignment horizontal="left" vertical="center" indent="1"/>
    </xf>
    <xf numFmtId="181" fontId="11" fillId="3" borderId="18" xfId="0" applyNumberFormat="1" applyFont="1" applyFill="1" applyBorder="1" applyAlignment="1">
      <alignment horizontal="left" vertical="center" indent="1"/>
    </xf>
    <xf numFmtId="181" fontId="11" fillId="3" borderId="16" xfId="0" applyNumberFormat="1" applyFont="1" applyFill="1" applyBorder="1" applyAlignment="1">
      <alignment horizontal="left" vertical="center" indent="1"/>
    </xf>
    <xf numFmtId="0" fontId="1" fillId="3" borderId="70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181" fontId="1" fillId="3" borderId="39" xfId="0" applyNumberFormat="1" applyFont="1" applyFill="1" applyBorder="1" applyAlignment="1" applyProtection="1">
      <alignment horizontal="center" vertical="center"/>
      <protection locked="0"/>
    </xf>
    <xf numFmtId="38" fontId="15" fillId="3" borderId="14" xfId="2" applyFont="1" applyFill="1" applyBorder="1" applyAlignment="1"/>
    <xf numFmtId="38" fontId="0" fillId="3" borderId="38" xfId="2" applyFont="1" applyFill="1" applyBorder="1" applyAlignment="1"/>
    <xf numFmtId="38" fontId="0" fillId="3" borderId="57" xfId="2" applyFont="1" applyFill="1" applyBorder="1" applyAlignment="1"/>
    <xf numFmtId="38" fontId="0" fillId="3" borderId="8" xfId="2" applyFont="1" applyFill="1" applyBorder="1" applyAlignment="1"/>
    <xf numFmtId="38" fontId="0" fillId="3" borderId="0" xfId="2" applyFont="1" applyFill="1" applyAlignment="1"/>
    <xf numFmtId="38" fontId="0" fillId="3" borderId="9" xfId="2" applyFont="1" applyFill="1" applyBorder="1" applyAlignment="1"/>
    <xf numFmtId="38" fontId="0" fillId="3" borderId="15" xfId="2" applyFont="1" applyFill="1" applyBorder="1" applyAlignment="1"/>
    <xf numFmtId="38" fontId="0" fillId="3" borderId="24" xfId="2" applyFont="1" applyFill="1" applyBorder="1" applyAlignment="1"/>
    <xf numFmtId="38" fontId="0" fillId="3" borderId="47" xfId="2" applyFont="1" applyFill="1" applyBorder="1" applyAlignment="1"/>
    <xf numFmtId="0" fontId="1" fillId="3" borderId="2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181" fontId="1" fillId="3" borderId="4" xfId="2" applyNumberFormat="1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81" fontId="1" fillId="3" borderId="4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181" fontId="21" fillId="3" borderId="28" xfId="0" applyNumberFormat="1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>
      <alignment vertical="center"/>
    </xf>
    <xf numFmtId="0" fontId="21" fillId="3" borderId="29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/>
    </xf>
    <xf numFmtId="0" fontId="21" fillId="3" borderId="18" xfId="0" applyFont="1" applyFill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181" fontId="19" fillId="3" borderId="28" xfId="0" applyNumberFormat="1" applyFont="1" applyFill="1" applyBorder="1" applyAlignment="1" applyProtection="1">
      <alignment horizontal="left" vertical="center" indent="1"/>
      <protection locked="0"/>
    </xf>
    <xf numFmtId="0" fontId="19" fillId="3" borderId="0" xfId="0" applyFont="1" applyFill="1" applyAlignment="1">
      <alignment horizontal="left" vertical="center" indent="1"/>
    </xf>
    <xf numFmtId="0" fontId="19" fillId="3" borderId="9" xfId="0" applyFont="1" applyFill="1" applyBorder="1" applyAlignment="1">
      <alignment horizontal="left" vertical="center" indent="1"/>
    </xf>
    <xf numFmtId="0" fontId="19" fillId="3" borderId="20" xfId="0" applyFont="1" applyFill="1" applyBorder="1" applyAlignment="1">
      <alignment horizontal="left" vertical="center" indent="1"/>
    </xf>
    <xf numFmtId="0" fontId="19" fillId="3" borderId="18" xfId="0" applyFont="1" applyFill="1" applyBorder="1" applyAlignment="1">
      <alignment horizontal="left" vertical="center" indent="1"/>
    </xf>
    <xf numFmtId="0" fontId="19" fillId="3" borderId="11" xfId="0" applyFont="1" applyFill="1" applyBorder="1" applyAlignment="1">
      <alignment horizontal="left" vertical="center" indent="1"/>
    </xf>
    <xf numFmtId="0" fontId="1" fillId="3" borderId="62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textRotation="255"/>
    </xf>
    <xf numFmtId="0" fontId="6" fillId="3" borderId="3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176" fontId="7" fillId="3" borderId="17" xfId="2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3" borderId="43" xfId="0" applyFont="1" applyFill="1" applyBorder="1" applyAlignment="1">
      <alignment horizontal="center" vertical="center" textRotation="255"/>
    </xf>
    <xf numFmtId="0" fontId="6" fillId="3" borderId="44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81" fontId="7" fillId="3" borderId="17" xfId="0" applyNumberFormat="1" applyFont="1" applyFill="1" applyBorder="1" applyAlignment="1" applyProtection="1">
      <alignment horizontal="center" vertical="center"/>
      <protection locked="0"/>
    </xf>
    <xf numFmtId="181" fontId="7" fillId="3" borderId="20" xfId="0" applyNumberFormat="1" applyFont="1" applyFill="1" applyBorder="1" applyAlignment="1">
      <alignment horizontal="center" vertical="center"/>
    </xf>
    <xf numFmtId="181" fontId="1" fillId="3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81" fontId="18" fillId="3" borderId="1" xfId="0" applyNumberFormat="1" applyFont="1" applyFill="1" applyBorder="1" applyAlignment="1" applyProtection="1">
      <alignment horizontal="center" vertical="center"/>
      <protection locked="0"/>
    </xf>
    <xf numFmtId="181" fontId="18" fillId="3" borderId="1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83" fontId="1" fillId="3" borderId="1" xfId="0" applyNumberFormat="1" applyFont="1" applyFill="1" applyBorder="1" applyAlignment="1" applyProtection="1">
      <alignment horizontal="center" vertical="center"/>
      <protection locked="0"/>
    </xf>
    <xf numFmtId="183" fontId="1" fillId="3" borderId="1" xfId="0" applyNumberFormat="1" applyFont="1" applyFill="1" applyBorder="1" applyAlignment="1">
      <alignment vertical="center"/>
    </xf>
    <xf numFmtId="0" fontId="13" fillId="3" borderId="43" xfId="0" applyFont="1" applyFill="1" applyBorder="1" applyAlignment="1">
      <alignment horizontal="center" vertical="center" textRotation="255"/>
    </xf>
    <xf numFmtId="0" fontId="0" fillId="3" borderId="4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32" fontId="7" fillId="3" borderId="20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32" fontId="7" fillId="3" borderId="17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32" fontId="7" fillId="3" borderId="6" xfId="0" applyNumberFormat="1" applyFont="1" applyFill="1" applyBorder="1" applyAlignment="1">
      <alignment horizontal="center" vertical="center"/>
    </xf>
    <xf numFmtId="32" fontId="7" fillId="3" borderId="7" xfId="0" applyNumberFormat="1" applyFont="1" applyFill="1" applyBorder="1" applyAlignment="1">
      <alignment horizontal="center" vertical="center"/>
    </xf>
    <xf numFmtId="181" fontId="1" fillId="3" borderId="16" xfId="0" applyNumberFormat="1" applyFont="1" applyFill="1" applyBorder="1" applyAlignment="1">
      <alignment horizontal="center" vertical="center"/>
    </xf>
    <xf numFmtId="181" fontId="1" fillId="3" borderId="20" xfId="0" applyNumberFormat="1" applyFont="1" applyFill="1" applyBorder="1" applyAlignment="1">
      <alignment horizontal="center" vertical="center"/>
    </xf>
    <xf numFmtId="185" fontId="7" fillId="0" borderId="0" xfId="0" applyNumberFormat="1" applyFont="1" applyAlignment="1" applyProtection="1">
      <alignment horizontal="center" vertical="center"/>
      <protection locked="0"/>
    </xf>
    <xf numFmtId="181" fontId="4" fillId="3" borderId="28" xfId="0" applyNumberFormat="1" applyFont="1" applyFill="1" applyBorder="1" applyAlignment="1" applyProtection="1">
      <alignment vertical="center"/>
      <protection locked="0"/>
    </xf>
    <xf numFmtId="181" fontId="4" fillId="3" borderId="0" xfId="0" applyNumberFormat="1" applyFont="1" applyFill="1" applyAlignment="1">
      <alignment vertical="center"/>
    </xf>
    <xf numFmtId="181" fontId="4" fillId="3" borderId="29" xfId="0" applyNumberFormat="1" applyFont="1" applyFill="1" applyBorder="1" applyAlignment="1">
      <alignment vertical="center"/>
    </xf>
    <xf numFmtId="181" fontId="4" fillId="3" borderId="20" xfId="0" applyNumberFormat="1" applyFont="1" applyFill="1" applyBorder="1" applyAlignment="1">
      <alignment vertical="center"/>
    </xf>
    <xf numFmtId="181" fontId="4" fillId="3" borderId="18" xfId="0" applyNumberFormat="1" applyFont="1" applyFill="1" applyBorder="1" applyAlignment="1">
      <alignment vertical="center"/>
    </xf>
    <xf numFmtId="181" fontId="4" fillId="3" borderId="16" xfId="0" applyNumberFormat="1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181" fontId="7" fillId="3" borderId="20" xfId="0" applyNumberFormat="1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181" fontId="7" fillId="3" borderId="28" xfId="0" applyNumberFormat="1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20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181" fontId="7" fillId="3" borderId="17" xfId="0" applyNumberFormat="1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181" fontId="7" fillId="3" borderId="28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181" fontId="7" fillId="3" borderId="6" xfId="0" applyNumberFormat="1" applyFont="1" applyFill="1" applyBorder="1" applyAlignment="1">
      <alignment horizontal="center" vertical="center"/>
    </xf>
    <xf numFmtId="181" fontId="14" fillId="3" borderId="58" xfId="0" applyNumberFormat="1" applyFont="1" applyFill="1" applyBorder="1" applyAlignment="1">
      <alignment vertical="center"/>
    </xf>
    <xf numFmtId="181" fontId="14" fillId="3" borderId="38" xfId="0" applyNumberFormat="1" applyFont="1" applyFill="1" applyBorder="1" applyAlignment="1">
      <alignment vertical="center"/>
    </xf>
    <xf numFmtId="181" fontId="3" fillId="3" borderId="38" xfId="0" applyNumberFormat="1" applyFont="1" applyFill="1" applyBorder="1" applyAlignment="1">
      <alignment vertical="center"/>
    </xf>
    <xf numFmtId="181" fontId="3" fillId="3" borderId="59" xfId="0" applyNumberFormat="1" applyFont="1" applyFill="1" applyBorder="1" applyAlignment="1">
      <alignment vertical="center"/>
    </xf>
    <xf numFmtId="0" fontId="6" fillId="3" borderId="45" xfId="0" applyFont="1" applyFill="1" applyBorder="1" applyAlignment="1">
      <alignment horizontal="center" vertical="center"/>
    </xf>
    <xf numFmtId="181" fontId="7" fillId="0" borderId="28" xfId="0" applyNumberFormat="1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181" fontId="7" fillId="0" borderId="9" xfId="0" applyNumberFormat="1" applyFont="1" applyBorder="1" applyAlignment="1">
      <alignment vertical="center"/>
    </xf>
    <xf numFmtId="181" fontId="7" fillId="3" borderId="17" xfId="0" applyNumberFormat="1" applyFont="1" applyFill="1" applyBorder="1" applyAlignment="1">
      <alignment vertical="center"/>
    </xf>
    <xf numFmtId="181" fontId="7" fillId="0" borderId="6" xfId="0" applyNumberFormat="1" applyFont="1" applyBorder="1" applyAlignment="1">
      <alignment vertical="center"/>
    </xf>
    <xf numFmtId="181" fontId="7" fillId="0" borderId="10" xfId="0" applyNumberFormat="1" applyFont="1" applyBorder="1" applyAlignment="1">
      <alignment vertical="center"/>
    </xf>
    <xf numFmtId="181" fontId="7" fillId="0" borderId="46" xfId="0" applyNumberFormat="1" applyFont="1" applyBorder="1" applyAlignment="1">
      <alignment vertical="center"/>
    </xf>
    <xf numFmtId="181" fontId="7" fillId="0" borderId="24" xfId="0" applyNumberFormat="1" applyFont="1" applyBorder="1" applyAlignment="1">
      <alignment vertical="center"/>
    </xf>
    <xf numFmtId="181" fontId="7" fillId="0" borderId="47" xfId="0" applyNumberFormat="1" applyFont="1" applyBorder="1" applyAlignment="1">
      <alignment vertical="center"/>
    </xf>
    <xf numFmtId="181" fontId="15" fillId="3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 textRotation="255"/>
    </xf>
    <xf numFmtId="0" fontId="5" fillId="3" borderId="32" xfId="0" applyFont="1" applyFill="1" applyBorder="1" applyAlignment="1">
      <alignment horizontal="center" vertical="center" textRotation="255"/>
    </xf>
    <xf numFmtId="181" fontId="14" fillId="3" borderId="58" xfId="0" applyNumberFormat="1" applyFont="1" applyFill="1" applyBorder="1" applyAlignment="1">
      <alignment horizontal="center" vertical="center"/>
    </xf>
    <xf numFmtId="181" fontId="0" fillId="3" borderId="38" xfId="0" applyNumberFormat="1" applyFill="1" applyBorder="1" applyAlignment="1">
      <alignment horizontal="center" vertical="center"/>
    </xf>
    <xf numFmtId="181" fontId="3" fillId="3" borderId="57" xfId="0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6" fillId="3" borderId="49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 textRotation="255"/>
    </xf>
    <xf numFmtId="0" fontId="5" fillId="3" borderId="44" xfId="0" applyFont="1" applyFill="1" applyBorder="1" applyAlignment="1">
      <alignment horizontal="center" vertical="center" textRotation="255"/>
    </xf>
    <xf numFmtId="0" fontId="6" fillId="3" borderId="49" xfId="0" applyFont="1" applyFill="1" applyBorder="1" applyAlignment="1">
      <alignment vertical="center"/>
    </xf>
    <xf numFmtId="181" fontId="7" fillId="3" borderId="7" xfId="0" applyNumberFormat="1" applyFont="1" applyFill="1" applyBorder="1" applyAlignment="1">
      <alignment vertical="center"/>
    </xf>
    <xf numFmtId="0" fontId="7" fillId="3" borderId="1" xfId="0" applyFont="1" applyFill="1" applyBorder="1"/>
    <xf numFmtId="176" fontId="7" fillId="3" borderId="20" xfId="2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181" fontId="0" fillId="3" borderId="20" xfId="0" applyNumberFormat="1" applyFill="1" applyBorder="1" applyAlignment="1">
      <alignment horizontal="left" vertical="center" indent="1"/>
    </xf>
    <xf numFmtId="0" fontId="0" fillId="3" borderId="18" xfId="0" applyFill="1" applyBorder="1" applyAlignment="1">
      <alignment horizontal="left" vertical="center" indent="1"/>
    </xf>
    <xf numFmtId="0" fontId="0" fillId="3" borderId="16" xfId="0" applyFill="1" applyBorder="1" applyAlignment="1">
      <alignment horizontal="left" vertical="center" indent="1"/>
    </xf>
    <xf numFmtId="181" fontId="0" fillId="3" borderId="17" xfId="0" applyNumberFormat="1" applyFill="1" applyBorder="1" applyAlignment="1">
      <alignment horizontal="left" vertical="center" indent="1"/>
    </xf>
    <xf numFmtId="181" fontId="0" fillId="3" borderId="6" xfId="0" applyNumberFormat="1" applyFill="1" applyBorder="1" applyAlignment="1">
      <alignment horizontal="left" vertical="center" indent="1"/>
    </xf>
    <xf numFmtId="181" fontId="0" fillId="3" borderId="7" xfId="0" applyNumberFormat="1" applyFill="1" applyBorder="1" applyAlignment="1">
      <alignment horizontal="left" vertical="center" indent="1"/>
    </xf>
    <xf numFmtId="176" fontId="7" fillId="3" borderId="28" xfId="2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81" fontId="0" fillId="3" borderId="28" xfId="0" applyNumberForma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3" borderId="29" xfId="0" applyFill="1" applyBorder="1" applyAlignment="1">
      <alignment horizontal="left" vertical="center" indent="1"/>
    </xf>
    <xf numFmtId="38" fontId="7" fillId="3" borderId="20" xfId="2" applyFont="1" applyFill="1" applyBorder="1" applyAlignment="1">
      <alignment horizontal="right" vertical="center"/>
    </xf>
    <xf numFmtId="0" fontId="7" fillId="3" borderId="18" xfId="0" applyFont="1" applyFill="1" applyBorder="1" applyAlignment="1">
      <alignment horizontal="right" vertical="center"/>
    </xf>
    <xf numFmtId="180" fontId="15" fillId="3" borderId="1" xfId="0" applyNumberFormat="1" applyFont="1" applyFill="1" applyBorder="1" applyAlignment="1" applyProtection="1">
      <alignment horizontal="center" vertical="center"/>
      <protection locked="0"/>
    </xf>
    <xf numFmtId="180" fontId="0" fillId="3" borderId="1" xfId="0" applyNumberForma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81" fontId="14" fillId="3" borderId="28" xfId="0" applyNumberFormat="1" applyFont="1" applyFill="1" applyBorder="1" applyAlignment="1">
      <alignment horizontal="center" vertical="center"/>
    </xf>
    <xf numFmtId="181" fontId="0" fillId="3" borderId="0" xfId="0" applyNumberFormat="1" applyFill="1" applyAlignment="1">
      <alignment horizontal="center" vertical="center"/>
    </xf>
    <xf numFmtId="181" fontId="19" fillId="3" borderId="20" xfId="0" applyNumberFormat="1" applyFont="1" applyFill="1" applyBorder="1" applyAlignment="1" applyProtection="1">
      <alignment horizontal="left" vertical="center" indent="1"/>
      <protection locked="0"/>
    </xf>
    <xf numFmtId="181" fontId="19" fillId="3" borderId="18" xfId="0" applyNumberFormat="1" applyFont="1" applyFill="1" applyBorder="1" applyAlignment="1">
      <alignment horizontal="left" vertical="center" indent="1"/>
    </xf>
    <xf numFmtId="181" fontId="19" fillId="3" borderId="11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8" xfId="0" applyFont="1" applyBorder="1"/>
    <xf numFmtId="0" fontId="0" fillId="0" borderId="38" xfId="0" applyBorder="1"/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distributed"/>
    </xf>
    <xf numFmtId="0" fontId="11" fillId="0" borderId="0" xfId="0" applyFont="1" applyAlignment="1">
      <alignment horizontal="distributed" vertical="center"/>
    </xf>
    <xf numFmtId="0" fontId="1" fillId="0" borderId="36" xfId="0" applyFont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Drop" dropStyle="combo" dx="31" fmlaLink="Sheet2!BB19" fmlaRange="$AF$11:$AF$192" noThreeD="1" sel="6" val="0"/>
</file>

<file path=xl/ctrlProps/ctrlProp100.xml><?xml version="1.0" encoding="utf-8"?>
<formControlPr xmlns="http://schemas.microsoft.com/office/spreadsheetml/2009/9/main" objectType="CheckBox" fmlaLink="$AG$46" lockText="1"/>
</file>

<file path=xl/ctrlProps/ctrlProp101.xml><?xml version="1.0" encoding="utf-8"?>
<formControlPr xmlns="http://schemas.microsoft.com/office/spreadsheetml/2009/9/main" objectType="CheckBox" fmlaLink="$AG$49" lockText="1"/>
</file>

<file path=xl/ctrlProps/ctrlProp102.xml><?xml version="1.0" encoding="utf-8"?>
<formControlPr xmlns="http://schemas.microsoft.com/office/spreadsheetml/2009/9/main" objectType="CheckBox" fmlaLink="$AG$48" lockText="1"/>
</file>

<file path=xl/ctrlProps/ctrlProp103.xml><?xml version="1.0" encoding="utf-8"?>
<formControlPr xmlns="http://schemas.microsoft.com/office/spreadsheetml/2009/9/main" objectType="Drop" dropStyle="combo" dx="31" fmlaLink="$AG$28" fmlaRange="$AF$11:$AF$82" noThreeD="1" sel="1" val="0"/>
</file>

<file path=xl/ctrlProps/ctrlProp104.xml><?xml version="1.0" encoding="utf-8"?>
<formControlPr xmlns="http://schemas.microsoft.com/office/spreadsheetml/2009/9/main" objectType="CheckBox" fmlaLink="$AG$51" lockText="1"/>
</file>

<file path=xl/ctrlProps/ctrlProp105.xml><?xml version="1.0" encoding="utf-8"?>
<formControlPr xmlns="http://schemas.microsoft.com/office/spreadsheetml/2009/9/main" objectType="CheckBox" fmlaLink="$AG$52" lockText="1"/>
</file>

<file path=xl/ctrlProps/ctrlProp106.xml><?xml version="1.0" encoding="utf-8"?>
<formControlPr xmlns="http://schemas.microsoft.com/office/spreadsheetml/2009/9/main" objectType="CheckBox" fmlaLink="$AG$53" lockText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checked="Checked" firstButton="1" fmlaLink="$AG$17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Drop" dropStyle="combo" dx="31" fmlaLink="Sheet2!BB22" fmlaRange="$AF$11:$AF$192" noThreeD="1" sel="1" val="0"/>
</file>

<file path=xl/ctrlProps/ctrlProp110.xml><?xml version="1.0" encoding="utf-8"?>
<formControlPr xmlns="http://schemas.microsoft.com/office/spreadsheetml/2009/9/main" objectType="Radio" checked="Checked" firstButton="1" fmlaLink="$AG$15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checked="Checked" firstButton="1" fmlaLink="$AG$19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fmlaLink="$AG$18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Drop" dropStyle="combo" dx="31" fmlaLink="Sheet2!BB24" fmlaRange="$AF$11:$AF$192" noThreeD="1" sel="1" val="0"/>
</file>

<file path=xl/ctrlProps/ctrlProp13.xml><?xml version="1.0" encoding="utf-8"?>
<formControlPr xmlns="http://schemas.microsoft.com/office/spreadsheetml/2009/9/main" objectType="Drop" dropStyle="combo" dx="31" fmlaLink="Sheet2!BB21" fmlaRange="$AF$11:$AF$192" noThreeD="1" sel="6" val="0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fmlaLink="Sheet2!AX19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CheckBox" fmlaLink="Sheet2!AX25" lockText="1"/>
</file>

<file path=xl/ctrlProps/ctrlProp2.xml><?xml version="1.0" encoding="utf-8"?>
<formControlPr xmlns="http://schemas.microsoft.com/office/spreadsheetml/2009/9/main" objectType="Radio" firstButton="1" fmlaLink="Sheet2!AX8" lockText="1"/>
</file>

<file path=xl/ctrlProps/ctrlProp20.xml><?xml version="1.0" encoding="utf-8"?>
<formControlPr xmlns="http://schemas.microsoft.com/office/spreadsheetml/2009/9/main" objectType="CheckBox" checked="Checked" fmlaLink="Sheet2!AY25" lockText="1"/>
</file>

<file path=xl/ctrlProps/ctrlProp21.xml><?xml version="1.0" encoding="utf-8"?>
<formControlPr xmlns="http://schemas.microsoft.com/office/spreadsheetml/2009/9/main" objectType="CheckBox" checked="Checked" fmlaLink="Sheet2!AZ25" lockText="1"/>
</file>

<file path=xl/ctrlProps/ctrlProp22.xml><?xml version="1.0" encoding="utf-8"?>
<formControlPr xmlns="http://schemas.microsoft.com/office/spreadsheetml/2009/9/main" objectType="CheckBox" checked="Checked" fmlaLink="Sheet2!BA25" lockText="1"/>
</file>

<file path=xl/ctrlProps/ctrlProp23.xml><?xml version="1.0" encoding="utf-8"?>
<formControlPr xmlns="http://schemas.microsoft.com/office/spreadsheetml/2009/9/main" objectType="Radio" firstButton="1" fmlaLink="Sheet2!AX42" lockText="1"/>
</file>

<file path=xl/ctrlProps/ctrlProp24.xml><?xml version="1.0" encoding="utf-8"?>
<formControlPr xmlns="http://schemas.microsoft.com/office/spreadsheetml/2009/9/main" objectType="Radio" checked="Checked" lockText="1"/>
</file>

<file path=xl/ctrlProps/ctrlProp25.xml><?xml version="1.0" encoding="utf-8"?>
<formControlPr xmlns="http://schemas.microsoft.com/office/spreadsheetml/2009/9/main" objectType="Drop" dropStyle="combo" dx="31" fmlaLink="Sheet2!BB34" fmlaRange="$AF$11:$AF$192" noThreeD="1" sel="1" val="0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checked="Checked" firstButton="1" fmlaLink="Sheet2!AX34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checked="Checked" lockText="1"/>
</file>

<file path=xl/ctrlProps/ctrlProp30.xml><?xml version="1.0" encoding="utf-8"?>
<formControlPr xmlns="http://schemas.microsoft.com/office/spreadsheetml/2009/9/main" objectType="CheckBox" checked="Checked" fmlaLink="Sheet2!AX37" lockText="1"/>
</file>

<file path=xl/ctrlProps/ctrlProp31.xml><?xml version="1.0" encoding="utf-8"?>
<formControlPr xmlns="http://schemas.microsoft.com/office/spreadsheetml/2009/9/main" objectType="CheckBox" checked="Checked" fmlaLink="Sheet2!AY37" lockText="1"/>
</file>

<file path=xl/ctrlProps/ctrlProp32.xml><?xml version="1.0" encoding="utf-8"?>
<formControlPr xmlns="http://schemas.microsoft.com/office/spreadsheetml/2009/9/main" objectType="CheckBox" checked="Checked" fmlaLink="Sheet2!AZ37" lockText="1"/>
</file>

<file path=xl/ctrlProps/ctrlProp33.xml><?xml version="1.0" encoding="utf-8"?>
<formControlPr xmlns="http://schemas.microsoft.com/office/spreadsheetml/2009/9/main" objectType="CheckBox" checked="Checked" fmlaLink="Sheet2!BA37" lockText="1"/>
</file>

<file path=xl/ctrlProps/ctrlProp34.xml><?xml version="1.0" encoding="utf-8"?>
<formControlPr xmlns="http://schemas.microsoft.com/office/spreadsheetml/2009/9/main" objectType="CheckBox" checked="Checked" fmlaLink="Sheet2!BB37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checked="Checked" firstButton="1" fmlaLink="Sheet2!AX38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CheckBox" checked="Checked" fmlaLink="Sheet2!AX39" lockText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checked="Checked" fmlaLink="Sheet2!AY39" lockText="1"/>
</file>

<file path=xl/ctrlProps/ctrlProp41.xml><?xml version="1.0" encoding="utf-8"?>
<formControlPr xmlns="http://schemas.microsoft.com/office/spreadsheetml/2009/9/main" objectType="CheckBox" checked="Checked" fmlaLink="Sheet2!AZ39" lockText="1"/>
</file>

<file path=xl/ctrlProps/ctrlProp42.xml><?xml version="1.0" encoding="utf-8"?>
<formControlPr xmlns="http://schemas.microsoft.com/office/spreadsheetml/2009/9/main" objectType="CheckBox" checked="Checked" fmlaLink="Sheet2!AY40" lockText="1"/>
</file>

<file path=xl/ctrlProps/ctrlProp43.xml><?xml version="1.0" encoding="utf-8"?>
<formControlPr xmlns="http://schemas.microsoft.com/office/spreadsheetml/2009/9/main" objectType="CheckBox" checked="Checked" fmlaLink="Sheet2!AZ40" lockText="1"/>
</file>

<file path=xl/ctrlProps/ctrlProp44.xml><?xml version="1.0" encoding="utf-8"?>
<formControlPr xmlns="http://schemas.microsoft.com/office/spreadsheetml/2009/9/main" objectType="CheckBox" checked="Checked" fmlaLink="Sheet2!BE40" lockText="1"/>
</file>

<file path=xl/ctrlProps/ctrlProp45.xml><?xml version="1.0" encoding="utf-8"?>
<formControlPr xmlns="http://schemas.microsoft.com/office/spreadsheetml/2009/9/main" objectType="CheckBox" checked="Checked" fmlaLink="Sheet2!BB40" lockText="1"/>
</file>

<file path=xl/ctrlProps/ctrlProp46.xml><?xml version="1.0" encoding="utf-8"?>
<formControlPr xmlns="http://schemas.microsoft.com/office/spreadsheetml/2009/9/main" objectType="CheckBox" checked="Checked" fmlaLink="Sheet2!BA40" lockText="1"/>
</file>

<file path=xl/ctrlProps/ctrlProp47.xml><?xml version="1.0" encoding="utf-8"?>
<formControlPr xmlns="http://schemas.microsoft.com/office/spreadsheetml/2009/9/main" objectType="CheckBox" checked="Checked" fmlaLink="Sheet2!BD40" lockText="1"/>
</file>

<file path=xl/ctrlProps/ctrlProp48.xml><?xml version="1.0" encoding="utf-8"?>
<formControlPr xmlns="http://schemas.microsoft.com/office/spreadsheetml/2009/9/main" objectType="CheckBox" checked="Checked" fmlaLink="Sheet2!BC40" lockText="1"/>
</file>

<file path=xl/ctrlProps/ctrlProp49.xml><?xml version="1.0" encoding="utf-8"?>
<formControlPr xmlns="http://schemas.microsoft.com/office/spreadsheetml/2009/9/main" objectType="Drop" dropStyle="combo" dx="31" fmlaLink="Sheet2!BB42" fmlaRange="$AF$11:$AF$192" noThreeD="1" sel="1" val="0"/>
</file>

<file path=xl/ctrlProps/ctrlProp5.xml><?xml version="1.0" encoding="utf-8"?>
<formControlPr xmlns="http://schemas.microsoft.com/office/spreadsheetml/2009/9/main" objectType="Radio" firstButton="1" fmlaLink="Sheet2!AX12" lockText="1"/>
</file>

<file path=xl/ctrlProps/ctrlProp50.xml><?xml version="1.0" encoding="utf-8"?>
<formControlPr xmlns="http://schemas.microsoft.com/office/spreadsheetml/2009/9/main" objectType="CheckBox" checked="Checked" fmlaLink="Sheet2!AX45" lockText="1"/>
</file>

<file path=xl/ctrlProps/ctrlProp51.xml><?xml version="1.0" encoding="utf-8"?>
<formControlPr xmlns="http://schemas.microsoft.com/office/spreadsheetml/2009/9/main" objectType="CheckBox" checked="Checked" fmlaLink="Sheet2!AY45" lockText="1"/>
</file>

<file path=xl/ctrlProps/ctrlProp52.xml><?xml version="1.0" encoding="utf-8"?>
<formControlPr xmlns="http://schemas.microsoft.com/office/spreadsheetml/2009/9/main" objectType="CheckBox" checked="Checked" fmlaLink="Sheet2!AZ45" lockText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checked="Checked" firstButton="1" fmlaLink="Sheet2!AX27" lockText="1" noThreeD="1"/>
</file>

<file path=xl/ctrlProps/ctrlProp55.xml><?xml version="1.0" encoding="utf-8"?>
<formControlPr xmlns="http://schemas.microsoft.com/office/spreadsheetml/2009/9/main" objectType="Radio" checked="Checked" firstButton="1" fmlaLink="Sheet2!AX28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/>
</file>

<file path=xl/ctrlProps/ctrlProp59.xml><?xml version="1.0" encoding="utf-8"?>
<formControlPr xmlns="http://schemas.microsoft.com/office/spreadsheetml/2009/9/main" objectType="Radio" firstButton="1" fmlaLink="$AG$12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checked="Checked" firstButton="1" fmlaLink="$AG$13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$AG$14" lockText="1"/>
</file>

<file path=xl/ctrlProps/ctrlProp66.xml><?xml version="1.0" encoding="utf-8"?>
<formControlPr xmlns="http://schemas.microsoft.com/office/spreadsheetml/2009/9/main" objectType="Radio" checked="Checked" lockText="1"/>
</file>

<file path=xl/ctrlProps/ctrlProp67.xml><?xml version="1.0" encoding="utf-8"?>
<formControlPr xmlns="http://schemas.microsoft.com/office/spreadsheetml/2009/9/main" objectType="Drop" dropStyle="combo" dx="31" fmlaLink="$AG$23" fmlaRange="$AF$11:$AF$76" noThreeD="1" sel="1" val="0"/>
</file>

<file path=xl/ctrlProps/ctrlProp68.xml><?xml version="1.0" encoding="utf-8"?>
<formControlPr xmlns="http://schemas.microsoft.com/office/spreadsheetml/2009/9/main" objectType="Drop" dropStyle="combo" dx="31" fmlaLink="$AG$25" fmlaRange="$AF$11:$AF$76" noThreeD="1" sel="1" val="0"/>
</file>

<file path=xl/ctrlProps/ctrlProp69.xml><?xml version="1.0" encoding="utf-8"?>
<formControlPr xmlns="http://schemas.microsoft.com/office/spreadsheetml/2009/9/main" objectType="Drop" dropStyle="combo" dx="31" fmlaLink="$AG$26" fmlaRange="$AF$11:$AF$76" noThreeD="1" sel="1" val="0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Drop" dropStyle="combo" dx="31" fmlaLink="$AG$24" fmlaRange="$AF$11:$AF$76" noThreeD="1" sel="1" val="0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fmlaLink="$AG$16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Radio" lockText="1"/>
</file>

<file path=xl/ctrlProps/ctrlProp75.xml><?xml version="1.0" encoding="utf-8"?>
<formControlPr xmlns="http://schemas.microsoft.com/office/spreadsheetml/2009/9/main" objectType="Radio" checked="Checked" lockText="1"/>
</file>

<file path=xl/ctrlProps/ctrlProp76.xml><?xml version="1.0" encoding="utf-8"?>
<formControlPr xmlns="http://schemas.microsoft.com/office/spreadsheetml/2009/9/main" objectType="CheckBox" fmlaLink="$AG$31" lockText="1"/>
</file>

<file path=xl/ctrlProps/ctrlProp77.xml><?xml version="1.0" encoding="utf-8"?>
<formControlPr xmlns="http://schemas.microsoft.com/office/spreadsheetml/2009/9/main" objectType="CheckBox" fmlaLink="$AG$32" lockText="1"/>
</file>

<file path=xl/ctrlProps/ctrlProp78.xml><?xml version="1.0" encoding="utf-8"?>
<formControlPr xmlns="http://schemas.microsoft.com/office/spreadsheetml/2009/9/main" objectType="CheckBox" fmlaLink="$AG$33" lockText="1"/>
</file>

<file path=xl/ctrlProps/ctrlProp79.xml><?xml version="1.0" encoding="utf-8"?>
<formControlPr xmlns="http://schemas.microsoft.com/office/spreadsheetml/2009/9/main" objectType="CheckBox" fmlaLink="$AG$34" lockText="1"/>
</file>

<file path=xl/ctrlProps/ctrlProp8.xml><?xml version="1.0" encoding="utf-8"?>
<formControlPr xmlns="http://schemas.microsoft.com/office/spreadsheetml/2009/9/main" objectType="Radio" checked="Checked" firstButton="1" fmlaLink="Sheet2!AY12" lockText="1"/>
</file>

<file path=xl/ctrlProps/ctrlProp80.xml><?xml version="1.0" encoding="utf-8"?>
<formControlPr xmlns="http://schemas.microsoft.com/office/spreadsheetml/2009/9/main" objectType="Radio" firstButton="1" fmlaLink="$AG$21" lockText="1"/>
</file>

<file path=xl/ctrlProps/ctrlProp81.xml><?xml version="1.0" encoding="utf-8"?>
<formControlPr xmlns="http://schemas.microsoft.com/office/spreadsheetml/2009/9/main" objectType="Radio" checked="Checked" lockText="1"/>
</file>

<file path=xl/ctrlProps/ctrlProp82.xml><?xml version="1.0" encoding="utf-8"?>
<formControlPr xmlns="http://schemas.microsoft.com/office/spreadsheetml/2009/9/main" objectType="Drop" dropStyle="combo" dx="31" fmlaLink="$AG$27" fmlaRange="$AF$11:$AF$76" noThreeD="1" sel="1" val="0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CheckBox" fmlaLink="$AG$35" lockText="1"/>
</file>

<file path=xl/ctrlProps/ctrlProp86.xml><?xml version="1.0" encoding="utf-8"?>
<formControlPr xmlns="http://schemas.microsoft.com/office/spreadsheetml/2009/9/main" objectType="CheckBox" fmlaLink="$AG$36" lockText="1"/>
</file>

<file path=xl/ctrlProps/ctrlProp87.xml><?xml version="1.0" encoding="utf-8"?>
<formControlPr xmlns="http://schemas.microsoft.com/office/spreadsheetml/2009/9/main" objectType="CheckBox" fmlaLink="$AG$37" lockText="1"/>
</file>

<file path=xl/ctrlProps/ctrlProp88.xml><?xml version="1.0" encoding="utf-8"?>
<formControlPr xmlns="http://schemas.microsoft.com/office/spreadsheetml/2009/9/main" objectType="CheckBox" fmlaLink="$AG$38" lockText="1"/>
</file>

<file path=xl/ctrlProps/ctrlProp89.xml><?xml version="1.0" encoding="utf-8"?>
<formControlPr xmlns="http://schemas.microsoft.com/office/spreadsheetml/2009/9/main" objectType="CheckBox" fmlaLink="$AG$39" lockText="1"/>
</file>

<file path=xl/ctrlProps/ctrlProp9.xml><?xml version="1.0" encoding="utf-8"?>
<formControlPr xmlns="http://schemas.microsoft.com/office/spreadsheetml/2009/9/main" objectType="Radio" lockText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checked="Checked" firstButton="1" fmlaLink="$AG$20" lockText="1"/>
</file>

<file path=xl/ctrlProps/ctrlProp92.xml><?xml version="1.0" encoding="utf-8"?>
<formControlPr xmlns="http://schemas.microsoft.com/office/spreadsheetml/2009/9/main" objectType="Radio" lockText="1"/>
</file>

<file path=xl/ctrlProps/ctrlProp93.xml><?xml version="1.0" encoding="utf-8"?>
<formControlPr xmlns="http://schemas.microsoft.com/office/spreadsheetml/2009/9/main" objectType="CheckBox" fmlaLink="$AG$41" lockText="1"/>
</file>

<file path=xl/ctrlProps/ctrlProp94.xml><?xml version="1.0" encoding="utf-8"?>
<formControlPr xmlns="http://schemas.microsoft.com/office/spreadsheetml/2009/9/main" objectType="CheckBox" fmlaLink="$AG$42" lockText="1"/>
</file>

<file path=xl/ctrlProps/ctrlProp95.xml><?xml version="1.0" encoding="utf-8"?>
<formControlPr xmlns="http://schemas.microsoft.com/office/spreadsheetml/2009/9/main" objectType="CheckBox" fmlaLink="$AG$43" lockText="1"/>
</file>

<file path=xl/ctrlProps/ctrlProp96.xml><?xml version="1.0" encoding="utf-8"?>
<formControlPr xmlns="http://schemas.microsoft.com/office/spreadsheetml/2009/9/main" objectType="CheckBox" fmlaLink="$AG$44" lockText="1"/>
</file>

<file path=xl/ctrlProps/ctrlProp97.xml><?xml version="1.0" encoding="utf-8"?>
<formControlPr xmlns="http://schemas.microsoft.com/office/spreadsheetml/2009/9/main" objectType="CheckBox" fmlaLink="$AG$45" lockText="1"/>
</file>

<file path=xl/ctrlProps/ctrlProp98.xml><?xml version="1.0" encoding="utf-8"?>
<formControlPr xmlns="http://schemas.microsoft.com/office/spreadsheetml/2009/9/main" objectType="CheckBox" fmlaLink="$AG$50" lockText="1"/>
</file>

<file path=xl/ctrlProps/ctrlProp99.xml><?xml version="1.0" encoding="utf-8"?>
<formControlPr xmlns="http://schemas.microsoft.com/office/spreadsheetml/2009/9/main" objectType="CheckBox" fmlaLink="$AG$47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7</xdr:row>
          <xdr:rowOff>0</xdr:rowOff>
        </xdr:from>
        <xdr:to>
          <xdr:col>29</xdr:col>
          <xdr:colOff>31750</xdr:colOff>
          <xdr:row>11</xdr:row>
          <xdr:rowOff>12700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7</xdr:row>
          <xdr:rowOff>0</xdr:rowOff>
        </xdr:from>
        <xdr:to>
          <xdr:col>28</xdr:col>
          <xdr:colOff>12700</xdr:colOff>
          <xdr:row>7</xdr:row>
          <xdr:rowOff>279400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上場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7</xdr:row>
          <xdr:rowOff>279400</xdr:rowOff>
        </xdr:from>
        <xdr:to>
          <xdr:col>28</xdr:col>
          <xdr:colOff>12700</xdr:colOff>
          <xdr:row>11</xdr:row>
          <xdr:rowOff>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非上場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15</xdr:col>
          <xdr:colOff>419100</xdr:colOff>
          <xdr:row>12</xdr:row>
          <xdr:rowOff>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31750</xdr:rowOff>
        </xdr:from>
        <xdr:to>
          <xdr:col>15</xdr:col>
          <xdr:colOff>393700</xdr:colOff>
          <xdr:row>13</xdr:row>
          <xdr:rowOff>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28</xdr:col>
          <xdr:colOff>222250</xdr:colOff>
          <xdr:row>13</xdr:row>
          <xdr:rowOff>0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11</xdr:row>
          <xdr:rowOff>12700</xdr:rowOff>
        </xdr:from>
        <xdr:to>
          <xdr:col>22</xdr:col>
          <xdr:colOff>495300</xdr:colOff>
          <xdr:row>12</xdr:row>
          <xdr:rowOff>12700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12</xdr:row>
          <xdr:rowOff>31750</xdr:rowOff>
        </xdr:from>
        <xdr:to>
          <xdr:col>22</xdr:col>
          <xdr:colOff>495300</xdr:colOff>
          <xdr:row>13</xdr:row>
          <xdr:rowOff>0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13</xdr:col>
          <xdr:colOff>107950</xdr:colOff>
          <xdr:row>20</xdr:row>
          <xdr:rowOff>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13</xdr:col>
          <xdr:colOff>107950</xdr:colOff>
          <xdr:row>23</xdr:row>
          <xdr:rowOff>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13</xdr:col>
          <xdr:colOff>107950</xdr:colOff>
          <xdr:row>25</xdr:row>
          <xdr:rowOff>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13</xdr:col>
          <xdr:colOff>107950</xdr:colOff>
          <xdr:row>22</xdr:row>
          <xdr:rowOff>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19</xdr:row>
          <xdr:rowOff>0</xdr:rowOff>
        </xdr:from>
        <xdr:to>
          <xdr:col>16</xdr:col>
          <xdr:colOff>114300</xdr:colOff>
          <xdr:row>20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20</xdr:row>
          <xdr:rowOff>0</xdr:rowOff>
        </xdr:from>
        <xdr:to>
          <xdr:col>16</xdr:col>
          <xdr:colOff>114300</xdr:colOff>
          <xdr:row>21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21</xdr:row>
          <xdr:rowOff>0</xdr:rowOff>
        </xdr:from>
        <xdr:to>
          <xdr:col>16</xdr:col>
          <xdr:colOff>114300</xdr:colOff>
          <xdr:row>22</xdr:row>
          <xdr:rowOff>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22</xdr:row>
          <xdr:rowOff>0</xdr:rowOff>
        </xdr:from>
        <xdr:to>
          <xdr:col>16</xdr:col>
          <xdr:colOff>114300</xdr:colOff>
          <xdr:row>23</xdr:row>
          <xdr:rowOff>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25</xdr:row>
          <xdr:rowOff>0</xdr:rowOff>
        </xdr:from>
        <xdr:to>
          <xdr:col>4</xdr:col>
          <xdr:colOff>146050</xdr:colOff>
          <xdr:row>26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25</xdr:row>
          <xdr:rowOff>0</xdr:rowOff>
        </xdr:from>
        <xdr:to>
          <xdr:col>7</xdr:col>
          <xdr:colOff>95250</xdr:colOff>
          <xdr:row>26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25</xdr:row>
          <xdr:rowOff>0</xdr:rowOff>
        </xdr:from>
        <xdr:to>
          <xdr:col>10</xdr:col>
          <xdr:colOff>12700</xdr:colOff>
          <xdr:row>26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25</xdr:row>
          <xdr:rowOff>0</xdr:rowOff>
        </xdr:from>
        <xdr:to>
          <xdr:col>13</xdr:col>
          <xdr:colOff>95250</xdr:colOff>
          <xdr:row>26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12700</xdr:rowOff>
        </xdr:from>
        <xdr:to>
          <xdr:col>19</xdr:col>
          <xdr:colOff>317500</xdr:colOff>
          <xdr:row>40</xdr:row>
          <xdr:rowOff>0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12700</xdr:rowOff>
        </xdr:from>
        <xdr:to>
          <xdr:col>21</xdr:col>
          <xdr:colOff>279400</xdr:colOff>
          <xdr:row>40</xdr:row>
          <xdr:rowOff>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18</xdr:col>
          <xdr:colOff>69850</xdr:colOff>
          <xdr:row>34</xdr:row>
          <xdr:rowOff>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0</xdr:rowOff>
        </xdr:from>
        <xdr:to>
          <xdr:col>28</xdr:col>
          <xdr:colOff>222250</xdr:colOff>
          <xdr:row>40</xdr:row>
          <xdr:rowOff>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33</xdr:row>
          <xdr:rowOff>12700</xdr:rowOff>
        </xdr:from>
        <xdr:to>
          <xdr:col>20</xdr:col>
          <xdr:colOff>31750</xdr:colOff>
          <xdr:row>34</xdr:row>
          <xdr:rowOff>0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33</xdr:row>
          <xdr:rowOff>12700</xdr:rowOff>
        </xdr:from>
        <xdr:to>
          <xdr:col>22</xdr:col>
          <xdr:colOff>342900</xdr:colOff>
          <xdr:row>34</xdr:row>
          <xdr:rowOff>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28</xdr:col>
          <xdr:colOff>203200</xdr:colOff>
          <xdr:row>34</xdr:row>
          <xdr:rowOff>0</xdr:rowOff>
        </xdr:to>
        <xdr:sp macro="" textlink="">
          <xdr:nvSpPr>
            <xdr:cNvPr id="1172" name="Group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31750</xdr:rowOff>
        </xdr:from>
        <xdr:to>
          <xdr:col>7</xdr:col>
          <xdr:colOff>133350</xdr:colOff>
          <xdr:row>36</xdr:row>
          <xdr:rowOff>241300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36</xdr:row>
          <xdr:rowOff>31750</xdr:rowOff>
        </xdr:from>
        <xdr:to>
          <xdr:col>10</xdr:col>
          <xdr:colOff>69850</xdr:colOff>
          <xdr:row>36</xdr:row>
          <xdr:rowOff>241300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36</xdr:row>
          <xdr:rowOff>31750</xdr:rowOff>
        </xdr:from>
        <xdr:to>
          <xdr:col>14</xdr:col>
          <xdr:colOff>133350</xdr:colOff>
          <xdr:row>36</xdr:row>
          <xdr:rowOff>241300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36</xdr:row>
          <xdr:rowOff>31750</xdr:rowOff>
        </xdr:from>
        <xdr:to>
          <xdr:col>16</xdr:col>
          <xdr:colOff>133350</xdr:colOff>
          <xdr:row>36</xdr:row>
          <xdr:rowOff>241300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184150</xdr:colOff>
          <xdr:row>36</xdr:row>
          <xdr:rowOff>31750</xdr:rowOff>
        </xdr:from>
        <xdr:to>
          <xdr:col>18</xdr:col>
          <xdr:colOff>133350</xdr:colOff>
          <xdr:row>36</xdr:row>
          <xdr:rowOff>241300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184150</xdr:colOff>
          <xdr:row>36</xdr:row>
          <xdr:rowOff>31750</xdr:rowOff>
        </xdr:from>
        <xdr:to>
          <xdr:col>25</xdr:col>
          <xdr:colOff>133350</xdr:colOff>
          <xdr:row>36</xdr:row>
          <xdr:rowOff>241300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28</xdr:col>
          <xdr:colOff>222250</xdr:colOff>
          <xdr:row>37</xdr:row>
          <xdr:rowOff>0</xdr:rowOff>
        </xdr:to>
        <xdr:sp macro="" textlink="">
          <xdr:nvSpPr>
            <xdr:cNvPr id="1181" name="Group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304800</xdr:colOff>
          <xdr:row>36</xdr:row>
          <xdr:rowOff>12700</xdr:rowOff>
        </xdr:from>
        <xdr:to>
          <xdr:col>27</xdr:col>
          <xdr:colOff>584200</xdr:colOff>
          <xdr:row>37</xdr:row>
          <xdr:rowOff>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457200</xdr:colOff>
          <xdr:row>36</xdr:row>
          <xdr:rowOff>12700</xdr:rowOff>
        </xdr:from>
        <xdr:to>
          <xdr:col>27</xdr:col>
          <xdr:colOff>133350</xdr:colOff>
          <xdr:row>37</xdr:row>
          <xdr:rowOff>0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37</xdr:row>
          <xdr:rowOff>31750</xdr:rowOff>
        </xdr:from>
        <xdr:to>
          <xdr:col>7</xdr:col>
          <xdr:colOff>133350</xdr:colOff>
          <xdr:row>37</xdr:row>
          <xdr:rowOff>241300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37</xdr:row>
          <xdr:rowOff>31750</xdr:rowOff>
        </xdr:from>
        <xdr:to>
          <xdr:col>9</xdr:col>
          <xdr:colOff>133350</xdr:colOff>
          <xdr:row>37</xdr:row>
          <xdr:rowOff>241300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37</xdr:row>
          <xdr:rowOff>31750</xdr:rowOff>
        </xdr:from>
        <xdr:to>
          <xdr:col>11</xdr:col>
          <xdr:colOff>133350</xdr:colOff>
          <xdr:row>37</xdr:row>
          <xdr:rowOff>241300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37</xdr:row>
          <xdr:rowOff>31750</xdr:rowOff>
        </xdr:from>
        <xdr:to>
          <xdr:col>16</xdr:col>
          <xdr:colOff>133350</xdr:colOff>
          <xdr:row>37</xdr:row>
          <xdr:rowOff>241300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419100</xdr:colOff>
          <xdr:row>37</xdr:row>
          <xdr:rowOff>31750</xdr:rowOff>
        </xdr:from>
        <xdr:to>
          <xdr:col>17</xdr:col>
          <xdr:colOff>133350</xdr:colOff>
          <xdr:row>37</xdr:row>
          <xdr:rowOff>241300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37</xdr:row>
          <xdr:rowOff>31750</xdr:rowOff>
        </xdr:from>
        <xdr:to>
          <xdr:col>26</xdr:col>
          <xdr:colOff>133350</xdr:colOff>
          <xdr:row>37</xdr:row>
          <xdr:rowOff>241300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107950</xdr:colOff>
          <xdr:row>37</xdr:row>
          <xdr:rowOff>31750</xdr:rowOff>
        </xdr:from>
        <xdr:to>
          <xdr:col>21</xdr:col>
          <xdr:colOff>133350</xdr:colOff>
          <xdr:row>37</xdr:row>
          <xdr:rowOff>241300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107950</xdr:colOff>
          <xdr:row>37</xdr:row>
          <xdr:rowOff>31750</xdr:rowOff>
        </xdr:from>
        <xdr:to>
          <xdr:col>19</xdr:col>
          <xdr:colOff>133350</xdr:colOff>
          <xdr:row>37</xdr:row>
          <xdr:rowOff>241300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457200</xdr:colOff>
          <xdr:row>37</xdr:row>
          <xdr:rowOff>31750</xdr:rowOff>
        </xdr:from>
        <xdr:to>
          <xdr:col>23</xdr:col>
          <xdr:colOff>133350</xdr:colOff>
          <xdr:row>37</xdr:row>
          <xdr:rowOff>241300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37</xdr:row>
          <xdr:rowOff>31750</xdr:rowOff>
        </xdr:from>
        <xdr:to>
          <xdr:col>22</xdr:col>
          <xdr:colOff>133350</xdr:colOff>
          <xdr:row>37</xdr:row>
          <xdr:rowOff>241300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16</xdr:col>
          <xdr:colOff>203200</xdr:colOff>
          <xdr:row>40</xdr:row>
          <xdr:rowOff>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41</xdr:row>
          <xdr:rowOff>31750</xdr:rowOff>
        </xdr:from>
        <xdr:to>
          <xdr:col>7</xdr:col>
          <xdr:colOff>133350</xdr:colOff>
          <xdr:row>41</xdr:row>
          <xdr:rowOff>241300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41</xdr:row>
          <xdr:rowOff>31750</xdr:rowOff>
        </xdr:from>
        <xdr:to>
          <xdr:col>10</xdr:col>
          <xdr:colOff>69850</xdr:colOff>
          <xdr:row>41</xdr:row>
          <xdr:rowOff>241300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41</xdr:row>
          <xdr:rowOff>31750</xdr:rowOff>
        </xdr:from>
        <xdr:to>
          <xdr:col>13</xdr:col>
          <xdr:colOff>133350</xdr:colOff>
          <xdr:row>41</xdr:row>
          <xdr:rowOff>241300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26</xdr:row>
          <xdr:rowOff>12700</xdr:rowOff>
        </xdr:from>
        <xdr:to>
          <xdr:col>9</xdr:col>
          <xdr:colOff>0</xdr:colOff>
          <xdr:row>26</xdr:row>
          <xdr:rowOff>241300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26</xdr:row>
          <xdr:rowOff>19050</xdr:rowOff>
        </xdr:from>
        <xdr:to>
          <xdr:col>5</xdr:col>
          <xdr:colOff>146050</xdr:colOff>
          <xdr:row>26</xdr:row>
          <xdr:rowOff>228600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27</xdr:row>
          <xdr:rowOff>38100</xdr:rowOff>
        </xdr:from>
        <xdr:to>
          <xdr:col>5</xdr:col>
          <xdr:colOff>146050</xdr:colOff>
          <xdr:row>27</xdr:row>
          <xdr:rowOff>260350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26</xdr:row>
          <xdr:rowOff>19050</xdr:rowOff>
        </xdr:from>
        <xdr:to>
          <xdr:col>7</xdr:col>
          <xdr:colOff>209550</xdr:colOff>
          <xdr:row>26</xdr:row>
          <xdr:rowOff>228600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27</xdr:row>
          <xdr:rowOff>38100</xdr:rowOff>
        </xdr:from>
        <xdr:to>
          <xdr:col>7</xdr:col>
          <xdr:colOff>203200</xdr:colOff>
          <xdr:row>27</xdr:row>
          <xdr:rowOff>260350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7</xdr:row>
          <xdr:rowOff>0</xdr:rowOff>
        </xdr:from>
        <xdr:to>
          <xdr:col>28</xdr:col>
          <xdr:colOff>266700</xdr:colOff>
          <xdr:row>9</xdr:row>
          <xdr:rowOff>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7</xdr:row>
          <xdr:rowOff>0</xdr:rowOff>
        </xdr:from>
        <xdr:to>
          <xdr:col>28</xdr:col>
          <xdr:colOff>190500</xdr:colOff>
          <xdr:row>7</xdr:row>
          <xdr:rowOff>279400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上場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7</xdr:row>
          <xdr:rowOff>228600</xdr:rowOff>
        </xdr:from>
        <xdr:to>
          <xdr:col>28</xdr:col>
          <xdr:colOff>190500</xdr:colOff>
          <xdr:row>8</xdr:row>
          <xdr:rowOff>171450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非上場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11</xdr:row>
          <xdr:rowOff>12700</xdr:rowOff>
        </xdr:from>
        <xdr:to>
          <xdr:col>15</xdr:col>
          <xdr:colOff>400050</xdr:colOff>
          <xdr:row>12</xdr:row>
          <xdr:rowOff>12700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31750</xdr:rowOff>
        </xdr:from>
        <xdr:to>
          <xdr:col>15</xdr:col>
          <xdr:colOff>412750</xdr:colOff>
          <xdr:row>13</xdr:row>
          <xdr:rowOff>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28</xdr:col>
          <xdr:colOff>285750</xdr:colOff>
          <xdr:row>13</xdr:row>
          <xdr:rowOff>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11</xdr:row>
          <xdr:rowOff>12700</xdr:rowOff>
        </xdr:from>
        <xdr:to>
          <xdr:col>22</xdr:col>
          <xdr:colOff>495300</xdr:colOff>
          <xdr:row>12</xdr:row>
          <xdr:rowOff>12700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12</xdr:row>
          <xdr:rowOff>31750</xdr:rowOff>
        </xdr:from>
        <xdr:to>
          <xdr:col>22</xdr:col>
          <xdr:colOff>495300</xdr:colOff>
          <xdr:row>13</xdr:row>
          <xdr:rowOff>0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19050</xdr:rowOff>
        </xdr:from>
        <xdr:to>
          <xdr:col>13</xdr:col>
          <xdr:colOff>76200</xdr:colOff>
          <xdr:row>19</xdr:row>
          <xdr:rowOff>228600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22</xdr:row>
          <xdr:rowOff>19050</xdr:rowOff>
        </xdr:from>
        <xdr:to>
          <xdr:col>13</xdr:col>
          <xdr:colOff>88900</xdr:colOff>
          <xdr:row>22</xdr:row>
          <xdr:rowOff>241300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24</xdr:row>
          <xdr:rowOff>19050</xdr:rowOff>
        </xdr:from>
        <xdr:to>
          <xdr:col>13</xdr:col>
          <xdr:colOff>76200</xdr:colOff>
          <xdr:row>24</xdr:row>
          <xdr:rowOff>241300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19050</xdr:rowOff>
        </xdr:from>
        <xdr:to>
          <xdr:col>13</xdr:col>
          <xdr:colOff>76200</xdr:colOff>
          <xdr:row>21</xdr:row>
          <xdr:rowOff>228600</xdr:rowOff>
        </xdr:to>
        <xdr:sp macro="" textlink="">
          <xdr:nvSpPr>
            <xdr:cNvPr id="4109" name="Drop Dow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19</xdr:row>
          <xdr:rowOff>0</xdr:rowOff>
        </xdr:from>
        <xdr:to>
          <xdr:col>16</xdr:col>
          <xdr:colOff>114300</xdr:colOff>
          <xdr:row>20</xdr:row>
          <xdr:rowOff>0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20</xdr:row>
          <xdr:rowOff>0</xdr:rowOff>
        </xdr:from>
        <xdr:to>
          <xdr:col>16</xdr:col>
          <xdr:colOff>114300</xdr:colOff>
          <xdr:row>21</xdr:row>
          <xdr:rowOff>0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21</xdr:row>
          <xdr:rowOff>0</xdr:rowOff>
        </xdr:from>
        <xdr:to>
          <xdr:col>16</xdr:col>
          <xdr:colOff>114300</xdr:colOff>
          <xdr:row>22</xdr:row>
          <xdr:rowOff>0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22</xdr:row>
          <xdr:rowOff>0</xdr:rowOff>
        </xdr:from>
        <xdr:to>
          <xdr:col>16</xdr:col>
          <xdr:colOff>114300</xdr:colOff>
          <xdr:row>23</xdr:row>
          <xdr:rowOff>0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25</xdr:row>
          <xdr:rowOff>0</xdr:rowOff>
        </xdr:from>
        <xdr:to>
          <xdr:col>4</xdr:col>
          <xdr:colOff>146050</xdr:colOff>
          <xdr:row>26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25</xdr:row>
          <xdr:rowOff>0</xdr:rowOff>
        </xdr:from>
        <xdr:to>
          <xdr:col>7</xdr:col>
          <xdr:colOff>95250</xdr:colOff>
          <xdr:row>26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25</xdr:row>
          <xdr:rowOff>0</xdr:rowOff>
        </xdr:from>
        <xdr:to>
          <xdr:col>10</xdr:col>
          <xdr:colOff>12700</xdr:colOff>
          <xdr:row>26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25</xdr:row>
          <xdr:rowOff>0</xdr:rowOff>
        </xdr:from>
        <xdr:to>
          <xdr:col>13</xdr:col>
          <xdr:colOff>88900</xdr:colOff>
          <xdr:row>26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12700</xdr:rowOff>
        </xdr:from>
        <xdr:to>
          <xdr:col>19</xdr:col>
          <xdr:colOff>317500</xdr:colOff>
          <xdr:row>39</xdr:row>
          <xdr:rowOff>0</xdr:rowOff>
        </xdr:to>
        <xdr:sp macro="" textlink="">
          <xdr:nvSpPr>
            <xdr:cNvPr id="4119" name="Option Butto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12700</xdr:rowOff>
        </xdr:from>
        <xdr:to>
          <xdr:col>21</xdr:col>
          <xdr:colOff>279400</xdr:colOff>
          <xdr:row>39</xdr:row>
          <xdr:rowOff>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33</xdr:row>
          <xdr:rowOff>12700</xdr:rowOff>
        </xdr:from>
        <xdr:to>
          <xdr:col>18</xdr:col>
          <xdr:colOff>38100</xdr:colOff>
          <xdr:row>33</xdr:row>
          <xdr:rowOff>247650</xdr:rowOff>
        </xdr:to>
        <xdr:sp macro="" textlink="">
          <xdr:nvSpPr>
            <xdr:cNvPr id="4121" name="Drop Dow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38</xdr:row>
          <xdr:rowOff>0</xdr:rowOff>
        </xdr:from>
        <xdr:to>
          <xdr:col>29</xdr:col>
          <xdr:colOff>12700</xdr:colOff>
          <xdr:row>39</xdr:row>
          <xdr:rowOff>0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29</xdr:col>
          <xdr:colOff>12700</xdr:colOff>
          <xdr:row>34</xdr:row>
          <xdr:rowOff>0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31750</xdr:rowOff>
        </xdr:from>
        <xdr:to>
          <xdr:col>7</xdr:col>
          <xdr:colOff>127000</xdr:colOff>
          <xdr:row>36</xdr:row>
          <xdr:rowOff>241300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36</xdr:row>
          <xdr:rowOff>31750</xdr:rowOff>
        </xdr:from>
        <xdr:to>
          <xdr:col>10</xdr:col>
          <xdr:colOff>38100</xdr:colOff>
          <xdr:row>36</xdr:row>
          <xdr:rowOff>241300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31750</xdr:rowOff>
        </xdr:from>
        <xdr:to>
          <xdr:col>14</xdr:col>
          <xdr:colOff>38100</xdr:colOff>
          <xdr:row>36</xdr:row>
          <xdr:rowOff>241300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260350</xdr:colOff>
          <xdr:row>36</xdr:row>
          <xdr:rowOff>31750</xdr:rowOff>
        </xdr:from>
        <xdr:to>
          <xdr:col>16</xdr:col>
          <xdr:colOff>127000</xdr:colOff>
          <xdr:row>36</xdr:row>
          <xdr:rowOff>241300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36</xdr:row>
          <xdr:rowOff>31750</xdr:rowOff>
        </xdr:from>
        <xdr:to>
          <xdr:col>18</xdr:col>
          <xdr:colOff>127000</xdr:colOff>
          <xdr:row>36</xdr:row>
          <xdr:rowOff>241300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28</xdr:col>
          <xdr:colOff>279400</xdr:colOff>
          <xdr:row>37</xdr:row>
          <xdr:rowOff>0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304800</xdr:colOff>
          <xdr:row>36</xdr:row>
          <xdr:rowOff>12700</xdr:rowOff>
        </xdr:from>
        <xdr:to>
          <xdr:col>28</xdr:col>
          <xdr:colOff>114300</xdr:colOff>
          <xdr:row>37</xdr:row>
          <xdr:rowOff>0</xdr:rowOff>
        </xdr:to>
        <xdr:sp macro="" textlink="">
          <xdr:nvSpPr>
            <xdr:cNvPr id="4133" name="Option Button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381000</xdr:colOff>
          <xdr:row>36</xdr:row>
          <xdr:rowOff>12700</xdr:rowOff>
        </xdr:from>
        <xdr:to>
          <xdr:col>27</xdr:col>
          <xdr:colOff>114300</xdr:colOff>
          <xdr:row>37</xdr:row>
          <xdr:rowOff>0</xdr:rowOff>
        </xdr:to>
        <xdr:sp macro="" textlink="">
          <xdr:nvSpPr>
            <xdr:cNvPr id="4134" name="Option Button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37</xdr:row>
          <xdr:rowOff>31750</xdr:rowOff>
        </xdr:from>
        <xdr:to>
          <xdr:col>7</xdr:col>
          <xdr:colOff>127000</xdr:colOff>
          <xdr:row>37</xdr:row>
          <xdr:rowOff>241300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37</xdr:row>
          <xdr:rowOff>31750</xdr:rowOff>
        </xdr:from>
        <xdr:to>
          <xdr:col>9</xdr:col>
          <xdr:colOff>107950</xdr:colOff>
          <xdr:row>37</xdr:row>
          <xdr:rowOff>241300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37</xdr:row>
          <xdr:rowOff>31750</xdr:rowOff>
        </xdr:from>
        <xdr:to>
          <xdr:col>11</xdr:col>
          <xdr:colOff>127000</xdr:colOff>
          <xdr:row>37</xdr:row>
          <xdr:rowOff>241300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37</xdr:row>
          <xdr:rowOff>31750</xdr:rowOff>
        </xdr:from>
        <xdr:to>
          <xdr:col>16</xdr:col>
          <xdr:colOff>127000</xdr:colOff>
          <xdr:row>37</xdr:row>
          <xdr:rowOff>241300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419100</xdr:colOff>
          <xdr:row>37</xdr:row>
          <xdr:rowOff>31750</xdr:rowOff>
        </xdr:from>
        <xdr:to>
          <xdr:col>17</xdr:col>
          <xdr:colOff>127000</xdr:colOff>
          <xdr:row>37</xdr:row>
          <xdr:rowOff>241300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37</xdr:row>
          <xdr:rowOff>31750</xdr:rowOff>
        </xdr:from>
        <xdr:to>
          <xdr:col>26</xdr:col>
          <xdr:colOff>127000</xdr:colOff>
          <xdr:row>37</xdr:row>
          <xdr:rowOff>241300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107950</xdr:colOff>
          <xdr:row>37</xdr:row>
          <xdr:rowOff>31750</xdr:rowOff>
        </xdr:from>
        <xdr:to>
          <xdr:col>21</xdr:col>
          <xdr:colOff>127000</xdr:colOff>
          <xdr:row>37</xdr:row>
          <xdr:rowOff>241300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107950</xdr:colOff>
          <xdr:row>37</xdr:row>
          <xdr:rowOff>31750</xdr:rowOff>
        </xdr:from>
        <xdr:to>
          <xdr:col>19</xdr:col>
          <xdr:colOff>127000</xdr:colOff>
          <xdr:row>37</xdr:row>
          <xdr:rowOff>241300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457200</xdr:colOff>
          <xdr:row>37</xdr:row>
          <xdr:rowOff>31750</xdr:rowOff>
        </xdr:from>
        <xdr:to>
          <xdr:col>23</xdr:col>
          <xdr:colOff>127000</xdr:colOff>
          <xdr:row>37</xdr:row>
          <xdr:rowOff>241300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37</xdr:row>
          <xdr:rowOff>31750</xdr:rowOff>
        </xdr:from>
        <xdr:to>
          <xdr:col>22</xdr:col>
          <xdr:colOff>127000</xdr:colOff>
          <xdr:row>37</xdr:row>
          <xdr:rowOff>241300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38</xdr:row>
          <xdr:rowOff>19050</xdr:rowOff>
        </xdr:from>
        <xdr:to>
          <xdr:col>16</xdr:col>
          <xdr:colOff>203200</xdr:colOff>
          <xdr:row>38</xdr:row>
          <xdr:rowOff>228600</xdr:rowOff>
        </xdr:to>
        <xdr:sp macro="" textlink="">
          <xdr:nvSpPr>
            <xdr:cNvPr id="4145" name="Drop Down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41</xdr:row>
          <xdr:rowOff>31750</xdr:rowOff>
        </xdr:from>
        <xdr:to>
          <xdr:col>7</xdr:col>
          <xdr:colOff>127000</xdr:colOff>
          <xdr:row>41</xdr:row>
          <xdr:rowOff>241300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41</xdr:row>
          <xdr:rowOff>31750</xdr:rowOff>
        </xdr:from>
        <xdr:to>
          <xdr:col>10</xdr:col>
          <xdr:colOff>38100</xdr:colOff>
          <xdr:row>41</xdr:row>
          <xdr:rowOff>241300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41</xdr:row>
          <xdr:rowOff>31750</xdr:rowOff>
        </xdr:from>
        <xdr:to>
          <xdr:col>13</xdr:col>
          <xdr:colOff>127000</xdr:colOff>
          <xdr:row>41</xdr:row>
          <xdr:rowOff>241300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25</xdr:row>
          <xdr:rowOff>247650</xdr:rowOff>
        </xdr:from>
        <xdr:to>
          <xdr:col>9</xdr:col>
          <xdr:colOff>12700</xdr:colOff>
          <xdr:row>27</xdr:row>
          <xdr:rowOff>0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26</xdr:row>
          <xdr:rowOff>38100</xdr:rowOff>
        </xdr:from>
        <xdr:to>
          <xdr:col>8</xdr:col>
          <xdr:colOff>38100</xdr:colOff>
          <xdr:row>26</xdr:row>
          <xdr:rowOff>266700</xdr:rowOff>
        </xdr:to>
        <xdr:sp macro="" textlink="">
          <xdr:nvSpPr>
            <xdr:cNvPr id="4150" name="Option Button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26</xdr:row>
          <xdr:rowOff>50800</xdr:rowOff>
        </xdr:from>
        <xdr:to>
          <xdr:col>5</xdr:col>
          <xdr:colOff>146050</xdr:colOff>
          <xdr:row>26</xdr:row>
          <xdr:rowOff>260350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18</xdr:row>
          <xdr:rowOff>57150</xdr:rowOff>
        </xdr:from>
        <xdr:to>
          <xdr:col>27</xdr:col>
          <xdr:colOff>508000</xdr:colOff>
          <xdr:row>18</xdr:row>
          <xdr:rowOff>400050</xdr:rowOff>
        </xdr:to>
        <xdr:sp macro="" textlink="">
          <xdr:nvSpPr>
            <xdr:cNvPr id="4154" name="Option Butto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18</xdr:row>
          <xdr:rowOff>88900</xdr:rowOff>
        </xdr:from>
        <xdr:to>
          <xdr:col>27</xdr:col>
          <xdr:colOff>0</xdr:colOff>
          <xdr:row>18</xdr:row>
          <xdr:rowOff>374650</xdr:rowOff>
        </xdr:to>
        <xdr:sp macro="" textlink="">
          <xdr:nvSpPr>
            <xdr:cNvPr id="4155" name="Option Button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33</xdr:row>
          <xdr:rowOff>12700</xdr:rowOff>
        </xdr:from>
        <xdr:to>
          <xdr:col>25</xdr:col>
          <xdr:colOff>0</xdr:colOff>
          <xdr:row>34</xdr:row>
          <xdr:rowOff>12700</xdr:rowOff>
        </xdr:to>
        <xdr:sp macro="" textlink="">
          <xdr:nvSpPr>
            <xdr:cNvPr id="4166" name="Group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27</xdr:row>
          <xdr:rowOff>0</xdr:rowOff>
        </xdr:from>
        <xdr:to>
          <xdr:col>9</xdr:col>
          <xdr:colOff>12700</xdr:colOff>
          <xdr:row>27</xdr:row>
          <xdr:rowOff>342900</xdr:rowOff>
        </xdr:to>
        <xdr:sp macro="" textlink="">
          <xdr:nvSpPr>
            <xdr:cNvPr id="4169" name="Group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33</xdr:row>
          <xdr:rowOff>0</xdr:rowOff>
        </xdr:from>
        <xdr:to>
          <xdr:col>20</xdr:col>
          <xdr:colOff>0</xdr:colOff>
          <xdr:row>34</xdr:row>
          <xdr:rowOff>0</xdr:rowOff>
        </xdr:to>
        <xdr:sp macro="" textlink="">
          <xdr:nvSpPr>
            <xdr:cNvPr id="4170" name="Option Button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603250</xdr:colOff>
          <xdr:row>33</xdr:row>
          <xdr:rowOff>0</xdr:rowOff>
        </xdr:from>
        <xdr:to>
          <xdr:col>22</xdr:col>
          <xdr:colOff>317500</xdr:colOff>
          <xdr:row>34</xdr:row>
          <xdr:rowOff>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17</xdr:row>
          <xdr:rowOff>241300</xdr:rowOff>
        </xdr:from>
        <xdr:to>
          <xdr:col>28</xdr:col>
          <xdr:colOff>298450</xdr:colOff>
          <xdr:row>18</xdr:row>
          <xdr:rowOff>450850</xdr:rowOff>
        </xdr:to>
        <xdr:sp macro="" textlink="">
          <xdr:nvSpPr>
            <xdr:cNvPr id="4172" name="Group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27</xdr:row>
          <xdr:rowOff>57150</xdr:rowOff>
        </xdr:from>
        <xdr:to>
          <xdr:col>7</xdr:col>
          <xdr:colOff>222250</xdr:colOff>
          <xdr:row>27</xdr:row>
          <xdr:rowOff>285750</xdr:rowOff>
        </xdr:to>
        <xdr:sp macro="" textlink="">
          <xdr:nvSpPr>
            <xdr:cNvPr id="4174" name="Option Butto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27</xdr:row>
          <xdr:rowOff>57150</xdr:rowOff>
        </xdr:from>
        <xdr:to>
          <xdr:col>5</xdr:col>
          <xdr:colOff>146050</xdr:colOff>
          <xdr:row>27</xdr:row>
          <xdr:rowOff>266700</xdr:rowOff>
        </xdr:to>
        <xdr:sp macro="" textlink="">
          <xdr:nvSpPr>
            <xdr:cNvPr id="4175" name="Option Butto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9" Type="http://schemas.openxmlformats.org/officeDocument/2006/relationships/ctrlProp" Target="../ctrlProps/ctrlProp93.xml"/><Relationship Id="rId21" Type="http://schemas.openxmlformats.org/officeDocument/2006/relationships/ctrlProp" Target="../ctrlProps/ctrlProp75.xml"/><Relationship Id="rId34" Type="http://schemas.openxmlformats.org/officeDocument/2006/relationships/ctrlProp" Target="../ctrlProps/ctrlProp88.xml"/><Relationship Id="rId42" Type="http://schemas.openxmlformats.org/officeDocument/2006/relationships/ctrlProp" Target="../ctrlProps/ctrlProp96.xml"/><Relationship Id="rId47" Type="http://schemas.openxmlformats.org/officeDocument/2006/relationships/ctrlProp" Target="../ctrlProps/ctrlProp101.xml"/><Relationship Id="rId50" Type="http://schemas.openxmlformats.org/officeDocument/2006/relationships/ctrlProp" Target="../ctrlProps/ctrlProp104.xml"/><Relationship Id="rId55" Type="http://schemas.openxmlformats.org/officeDocument/2006/relationships/ctrlProp" Target="../ctrlProps/ctrlProp109.xml"/><Relationship Id="rId63" Type="http://schemas.openxmlformats.org/officeDocument/2006/relationships/ctrlProp" Target="../ctrlProps/ctrlProp117.x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0.xml"/><Relationship Id="rId29" Type="http://schemas.openxmlformats.org/officeDocument/2006/relationships/ctrlProp" Target="../ctrlProps/ctrlProp83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32" Type="http://schemas.openxmlformats.org/officeDocument/2006/relationships/ctrlProp" Target="../ctrlProps/ctrlProp86.xml"/><Relationship Id="rId37" Type="http://schemas.openxmlformats.org/officeDocument/2006/relationships/ctrlProp" Target="../ctrlProps/ctrlProp91.xml"/><Relationship Id="rId40" Type="http://schemas.openxmlformats.org/officeDocument/2006/relationships/ctrlProp" Target="../ctrlProps/ctrlProp94.xml"/><Relationship Id="rId45" Type="http://schemas.openxmlformats.org/officeDocument/2006/relationships/ctrlProp" Target="../ctrlProps/ctrlProp99.xml"/><Relationship Id="rId53" Type="http://schemas.openxmlformats.org/officeDocument/2006/relationships/ctrlProp" Target="../ctrlProps/ctrlProp107.xml"/><Relationship Id="rId58" Type="http://schemas.openxmlformats.org/officeDocument/2006/relationships/ctrlProp" Target="../ctrlProps/ctrlProp112.xml"/><Relationship Id="rId5" Type="http://schemas.openxmlformats.org/officeDocument/2006/relationships/ctrlProp" Target="../ctrlProps/ctrlProp59.xml"/><Relationship Id="rId61" Type="http://schemas.openxmlformats.org/officeDocument/2006/relationships/ctrlProp" Target="../ctrlProps/ctrlProp115.xml"/><Relationship Id="rId19" Type="http://schemas.openxmlformats.org/officeDocument/2006/relationships/ctrlProp" Target="../ctrlProps/ctrlProp7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Relationship Id="rId27" Type="http://schemas.openxmlformats.org/officeDocument/2006/relationships/ctrlProp" Target="../ctrlProps/ctrlProp81.xml"/><Relationship Id="rId30" Type="http://schemas.openxmlformats.org/officeDocument/2006/relationships/ctrlProp" Target="../ctrlProps/ctrlProp84.xml"/><Relationship Id="rId35" Type="http://schemas.openxmlformats.org/officeDocument/2006/relationships/ctrlProp" Target="../ctrlProps/ctrlProp89.xml"/><Relationship Id="rId43" Type="http://schemas.openxmlformats.org/officeDocument/2006/relationships/ctrlProp" Target="../ctrlProps/ctrlProp97.xml"/><Relationship Id="rId48" Type="http://schemas.openxmlformats.org/officeDocument/2006/relationships/ctrlProp" Target="../ctrlProps/ctrlProp102.xml"/><Relationship Id="rId56" Type="http://schemas.openxmlformats.org/officeDocument/2006/relationships/ctrlProp" Target="../ctrlProps/ctrlProp110.xml"/><Relationship Id="rId64" Type="http://schemas.openxmlformats.org/officeDocument/2006/relationships/ctrlProp" Target="../ctrlProps/ctrlProp118.xml"/><Relationship Id="rId8" Type="http://schemas.openxmlformats.org/officeDocument/2006/relationships/ctrlProp" Target="../ctrlProps/ctrlProp62.xml"/><Relationship Id="rId51" Type="http://schemas.openxmlformats.org/officeDocument/2006/relationships/ctrlProp" Target="../ctrlProps/ctrlProp10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33" Type="http://schemas.openxmlformats.org/officeDocument/2006/relationships/ctrlProp" Target="../ctrlProps/ctrlProp87.xml"/><Relationship Id="rId38" Type="http://schemas.openxmlformats.org/officeDocument/2006/relationships/ctrlProp" Target="../ctrlProps/ctrlProp92.xml"/><Relationship Id="rId46" Type="http://schemas.openxmlformats.org/officeDocument/2006/relationships/ctrlProp" Target="../ctrlProps/ctrlProp100.xml"/><Relationship Id="rId59" Type="http://schemas.openxmlformats.org/officeDocument/2006/relationships/ctrlProp" Target="../ctrlProps/ctrlProp113.xml"/><Relationship Id="rId20" Type="http://schemas.openxmlformats.org/officeDocument/2006/relationships/ctrlProp" Target="../ctrlProps/ctrlProp74.xml"/><Relationship Id="rId41" Type="http://schemas.openxmlformats.org/officeDocument/2006/relationships/ctrlProp" Target="../ctrlProps/ctrlProp95.xml"/><Relationship Id="rId54" Type="http://schemas.openxmlformats.org/officeDocument/2006/relationships/ctrlProp" Target="../ctrlProps/ctrlProp108.xml"/><Relationship Id="rId62" Type="http://schemas.openxmlformats.org/officeDocument/2006/relationships/ctrlProp" Target="../ctrlProps/ctrlProp11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0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28" Type="http://schemas.openxmlformats.org/officeDocument/2006/relationships/ctrlProp" Target="../ctrlProps/ctrlProp82.xml"/><Relationship Id="rId36" Type="http://schemas.openxmlformats.org/officeDocument/2006/relationships/ctrlProp" Target="../ctrlProps/ctrlProp90.xml"/><Relationship Id="rId49" Type="http://schemas.openxmlformats.org/officeDocument/2006/relationships/ctrlProp" Target="../ctrlProps/ctrlProp103.xml"/><Relationship Id="rId57" Type="http://schemas.openxmlformats.org/officeDocument/2006/relationships/ctrlProp" Target="../ctrlProps/ctrlProp111.xml"/><Relationship Id="rId10" Type="http://schemas.openxmlformats.org/officeDocument/2006/relationships/ctrlProp" Target="../ctrlProps/ctrlProp64.xml"/><Relationship Id="rId31" Type="http://schemas.openxmlformats.org/officeDocument/2006/relationships/ctrlProp" Target="../ctrlProps/ctrlProp85.xml"/><Relationship Id="rId44" Type="http://schemas.openxmlformats.org/officeDocument/2006/relationships/ctrlProp" Target="../ctrlProps/ctrlProp98.xml"/><Relationship Id="rId52" Type="http://schemas.openxmlformats.org/officeDocument/2006/relationships/ctrlProp" Target="../ctrlProps/ctrlProp106.xml"/><Relationship Id="rId60" Type="http://schemas.openxmlformats.org/officeDocument/2006/relationships/ctrlProp" Target="../ctrlProps/ctrlProp11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97"/>
  <sheetViews>
    <sheetView topLeftCell="R4" zoomScale="75" zoomScaleNormal="100" workbookViewId="0">
      <selection activeCell="G29" sqref="G29:T30"/>
    </sheetView>
  </sheetViews>
  <sheetFormatPr defaultColWidth="9" defaultRowHeight="13" x14ac:dyDescent="0.2"/>
  <cols>
    <col min="1" max="1" width="7.90625" style="8" hidden="1" customWidth="1"/>
    <col min="2" max="2" width="4.6328125" style="17" customWidth="1"/>
    <col min="3" max="3" width="9" style="8"/>
    <col min="4" max="4" width="2" style="8" customWidth="1"/>
    <col min="5" max="5" width="3.6328125" style="8" customWidth="1"/>
    <col min="6" max="6" width="3.453125" style="8" customWidth="1"/>
    <col min="7" max="9" width="3.6328125" style="8" customWidth="1"/>
    <col min="10" max="10" width="4.6328125" style="8" customWidth="1"/>
    <col min="11" max="11" width="3.6328125" style="8" customWidth="1"/>
    <col min="12" max="12" width="4.6328125" style="8" customWidth="1"/>
    <col min="13" max="14" width="3.6328125" style="8" customWidth="1"/>
    <col min="15" max="15" width="4.6328125" style="8" customWidth="1"/>
    <col min="16" max="16" width="6.6328125" style="8" customWidth="1"/>
    <col min="17" max="17" width="8.08984375" style="8" customWidth="1"/>
    <col min="18" max="18" width="4.6328125" style="8" customWidth="1"/>
    <col min="19" max="19" width="3.6328125" style="8" customWidth="1"/>
    <col min="20" max="20" width="4.6328125" style="8" customWidth="1"/>
    <col min="21" max="21" width="3.6328125" style="8" customWidth="1"/>
    <col min="22" max="22" width="8.6328125" style="8" customWidth="1"/>
    <col min="23" max="23" width="8.6328125" style="16" customWidth="1"/>
    <col min="24" max="24" width="4.6328125" style="16" customWidth="1"/>
    <col min="25" max="25" width="6.08984375" style="16" hidden="1" customWidth="1"/>
    <col min="26" max="26" width="3.6328125" style="8" customWidth="1"/>
    <col min="27" max="28" width="8.6328125" style="8" customWidth="1"/>
    <col min="29" max="29" width="3.26953125" style="8" customWidth="1"/>
    <col min="30" max="30" width="12.90625" style="8" customWidth="1"/>
    <col min="31" max="31" width="7.36328125" style="8" customWidth="1"/>
    <col min="32" max="32" width="11.6328125" style="10" customWidth="1"/>
    <col min="33" max="33" width="7.36328125" style="10" customWidth="1"/>
    <col min="34" max="40" width="9" style="8"/>
    <col min="41" max="41" width="16.6328125" style="8" customWidth="1"/>
    <col min="42" max="42" width="8.6328125" style="8" customWidth="1"/>
    <col min="43" max="43" width="2.6328125" style="8" customWidth="1"/>
    <col min="44" max="44" width="2.7265625" style="8" customWidth="1"/>
    <col min="45" max="46" width="2.6328125" style="8" customWidth="1"/>
    <col min="47" max="16384" width="9" style="8"/>
  </cols>
  <sheetData>
    <row r="1" spans="1:33" s="4" customFormat="1" ht="20.149999999999999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479" t="s">
        <v>271</v>
      </c>
      <c r="M1" s="479"/>
      <c r="N1" s="479"/>
      <c r="O1" s="479"/>
      <c r="P1" s="479"/>
      <c r="Q1" s="479"/>
      <c r="R1" s="479"/>
      <c r="S1" s="479"/>
      <c r="T1"/>
      <c r="U1"/>
      <c r="V1"/>
      <c r="W1"/>
      <c r="X1" s="3"/>
      <c r="Y1" s="3"/>
      <c r="AF1" s="5"/>
      <c r="AG1" s="5"/>
    </row>
    <row r="2" spans="1:33" s="4" customFormat="1" ht="20.149999999999999" customHeight="1" thickBot="1" x14ac:dyDescent="0.25">
      <c r="B2" s="6"/>
      <c r="L2" s="479"/>
      <c r="M2" s="479"/>
      <c r="N2" s="479"/>
      <c r="O2" s="479"/>
      <c r="P2" s="479"/>
      <c r="Q2" s="479"/>
      <c r="R2" s="479"/>
      <c r="S2" s="479"/>
      <c r="T2"/>
      <c r="U2"/>
      <c r="V2"/>
      <c r="W2"/>
      <c r="X2" s="478" t="s">
        <v>2</v>
      </c>
      <c r="Y2" s="478"/>
      <c r="Z2" s="478"/>
      <c r="AA2" s="732"/>
      <c r="AB2" s="732"/>
      <c r="AC2" s="732"/>
      <c r="AF2" s="5"/>
      <c r="AG2" s="5"/>
    </row>
    <row r="3" spans="1:33" s="4" customFormat="1" ht="12.75" customHeight="1" x14ac:dyDescent="0.2">
      <c r="A3" s="69"/>
      <c r="B3" s="453" t="s">
        <v>3</v>
      </c>
      <c r="C3" s="716" t="s">
        <v>4</v>
      </c>
      <c r="D3" s="717"/>
      <c r="E3" s="744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745"/>
      <c r="R3" s="745"/>
      <c r="S3" s="746"/>
      <c r="T3" s="480" t="s">
        <v>5</v>
      </c>
      <c r="U3" s="739" t="s">
        <v>139</v>
      </c>
      <c r="V3" s="740"/>
      <c r="W3" s="736"/>
      <c r="X3" s="737"/>
      <c r="Y3" s="737"/>
      <c r="Z3" s="737"/>
      <c r="AA3" s="737"/>
      <c r="AB3" s="737"/>
      <c r="AC3" s="738"/>
      <c r="AF3" s="5"/>
      <c r="AG3" s="5"/>
    </row>
    <row r="4" spans="1:33" s="4" customFormat="1" ht="46.5" customHeight="1" x14ac:dyDescent="0.2">
      <c r="A4" s="70"/>
      <c r="B4" s="440"/>
      <c r="C4" s="741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3"/>
      <c r="T4" s="481"/>
      <c r="U4" s="733"/>
      <c r="V4" s="734"/>
      <c r="W4" s="734"/>
      <c r="X4" s="734"/>
      <c r="Y4" s="734"/>
      <c r="Z4" s="734"/>
      <c r="AA4" s="734"/>
      <c r="AB4" s="734"/>
      <c r="AC4" s="735"/>
      <c r="AF4" s="5"/>
      <c r="AG4" s="5"/>
    </row>
    <row r="5" spans="1:33" ht="15" customHeight="1" x14ac:dyDescent="0.2">
      <c r="A5" s="71"/>
      <c r="B5" s="438" t="s">
        <v>6</v>
      </c>
      <c r="C5" s="667" t="s">
        <v>259</v>
      </c>
      <c r="D5" s="28"/>
      <c r="E5" s="24" t="s">
        <v>7</v>
      </c>
      <c r="F5" s="720"/>
      <c r="G5" s="721"/>
      <c r="H5" s="24" t="s">
        <v>285</v>
      </c>
      <c r="I5" s="720"/>
      <c r="J5" s="721"/>
      <c r="K5" s="24"/>
      <c r="L5" s="24"/>
      <c r="M5" s="24"/>
      <c r="N5" s="24"/>
      <c r="O5" s="28"/>
      <c r="P5" s="28"/>
      <c r="Q5" s="28"/>
      <c r="R5" s="28"/>
      <c r="S5" s="28"/>
      <c r="T5" s="28"/>
      <c r="U5" s="28" t="s">
        <v>243</v>
      </c>
      <c r="V5" s="28"/>
      <c r="W5" s="667" t="s">
        <v>8</v>
      </c>
      <c r="X5" s="658"/>
      <c r="Y5" s="659"/>
      <c r="Z5" s="659"/>
      <c r="AA5" s="659"/>
      <c r="AB5" s="659"/>
      <c r="AC5" s="660"/>
    </row>
    <row r="6" spans="1:33" ht="15" customHeight="1" x14ac:dyDescent="0.2">
      <c r="A6" s="71"/>
      <c r="B6" s="640"/>
      <c r="C6" s="718"/>
      <c r="D6" s="462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668"/>
      <c r="X6" s="661"/>
      <c r="Y6" s="662"/>
      <c r="Z6" s="662"/>
      <c r="AA6" s="662"/>
      <c r="AB6" s="662"/>
      <c r="AC6" s="663"/>
    </row>
    <row r="7" spans="1:33" ht="29.25" customHeight="1" x14ac:dyDescent="0.2">
      <c r="A7" s="71"/>
      <c r="B7" s="640"/>
      <c r="C7" s="719"/>
      <c r="D7" s="464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6"/>
      <c r="W7" s="23" t="s">
        <v>9</v>
      </c>
      <c r="X7" s="664"/>
      <c r="Y7" s="665"/>
      <c r="Z7" s="665"/>
      <c r="AA7" s="665"/>
      <c r="AB7" s="665"/>
      <c r="AC7" s="666"/>
    </row>
    <row r="8" spans="1:33" ht="30" customHeight="1" x14ac:dyDescent="0.2">
      <c r="A8" s="71"/>
      <c r="B8" s="640"/>
      <c r="C8" s="667" t="s">
        <v>10</v>
      </c>
      <c r="D8" s="462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507"/>
      <c r="W8" s="667" t="s">
        <v>11</v>
      </c>
      <c r="X8" s="658"/>
      <c r="Y8" s="659"/>
      <c r="Z8" s="659"/>
      <c r="AA8" s="659"/>
      <c r="AB8" s="669"/>
      <c r="AC8" s="670"/>
    </row>
    <row r="9" spans="1:33" s="12" customFormat="1" ht="14.25" customHeight="1" x14ac:dyDescent="0.2">
      <c r="A9" s="49"/>
      <c r="B9" s="693"/>
      <c r="C9" s="719"/>
      <c r="D9" s="464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6"/>
      <c r="W9" s="668"/>
      <c r="X9" s="661"/>
      <c r="Y9" s="662"/>
      <c r="Z9" s="662"/>
      <c r="AA9" s="662"/>
      <c r="AB9" s="671"/>
      <c r="AC9" s="672"/>
      <c r="AD9" s="11"/>
      <c r="AF9" s="13"/>
      <c r="AG9" s="13"/>
    </row>
    <row r="10" spans="1:33" s="12" customFormat="1" ht="30" hidden="1" customHeight="1" x14ac:dyDescent="0.2">
      <c r="A10" s="49"/>
      <c r="B10" s="49"/>
      <c r="X10" s="657" t="s">
        <v>12</v>
      </c>
      <c r="Y10" s="657"/>
      <c r="Z10" s="657"/>
      <c r="AA10" s="657"/>
      <c r="AB10" s="14"/>
      <c r="AC10" s="50"/>
      <c r="AD10" s="11">
        <v>3</v>
      </c>
      <c r="AF10" s="13"/>
      <c r="AG10" s="13"/>
    </row>
    <row r="11" spans="1:33" s="12" customFormat="1" ht="30" hidden="1" customHeight="1" x14ac:dyDescent="0.2">
      <c r="A11" s="49"/>
      <c r="B11" s="49"/>
      <c r="X11" s="657" t="s">
        <v>13</v>
      </c>
      <c r="Y11" s="657"/>
      <c r="Z11" s="657"/>
      <c r="AA11" s="657"/>
      <c r="AB11" s="14"/>
      <c r="AC11" s="50"/>
      <c r="AD11" s="11"/>
      <c r="AF11" s="13"/>
      <c r="AG11" s="13"/>
    </row>
    <row r="12" spans="1:33" s="12" customFormat="1" ht="16.5" customHeight="1" x14ac:dyDescent="0.2">
      <c r="A12" s="49"/>
      <c r="B12" s="712" t="s">
        <v>14</v>
      </c>
      <c r="C12" s="713"/>
      <c r="D12" s="765"/>
      <c r="E12" s="766"/>
      <c r="F12" s="767"/>
      <c r="G12" s="748" t="s">
        <v>15</v>
      </c>
      <c r="H12" s="750"/>
      <c r="I12" s="748" t="s">
        <v>16</v>
      </c>
      <c r="J12" s="599" t="s">
        <v>17</v>
      </c>
      <c r="K12" s="600"/>
      <c r="L12" s="600"/>
      <c r="M12" s="701"/>
      <c r="N12" s="759"/>
      <c r="O12" s="760"/>
      <c r="P12" s="27" t="s">
        <v>94</v>
      </c>
      <c r="Q12" s="51"/>
      <c r="R12" s="599" t="s">
        <v>18</v>
      </c>
      <c r="S12" s="600"/>
      <c r="T12" s="701"/>
      <c r="U12" s="747"/>
      <c r="V12" s="747"/>
      <c r="W12" s="29" t="s">
        <v>94</v>
      </c>
      <c r="X12" s="788" t="s">
        <v>19</v>
      </c>
      <c r="Y12" s="789"/>
      <c r="Z12" s="713"/>
      <c r="AA12" s="786"/>
      <c r="AB12" s="788" t="s">
        <v>153</v>
      </c>
      <c r="AC12" s="52"/>
      <c r="AF12" s="13">
        <v>0.25</v>
      </c>
    </row>
    <row r="13" spans="1:33" s="12" customFormat="1" ht="18.75" customHeight="1" x14ac:dyDescent="0.2">
      <c r="A13" s="49"/>
      <c r="B13" s="714"/>
      <c r="C13" s="715"/>
      <c r="D13" s="768"/>
      <c r="E13" s="769"/>
      <c r="F13" s="770"/>
      <c r="G13" s="749"/>
      <c r="H13" s="751"/>
      <c r="I13" s="749"/>
      <c r="J13" s="763"/>
      <c r="K13" s="764"/>
      <c r="L13" s="764"/>
      <c r="M13" s="771"/>
      <c r="N13" s="761"/>
      <c r="O13" s="762"/>
      <c r="P13" s="26" t="s">
        <v>95</v>
      </c>
      <c r="Q13" s="51"/>
      <c r="R13" s="763"/>
      <c r="S13" s="764"/>
      <c r="T13" s="633"/>
      <c r="U13" s="747"/>
      <c r="V13" s="747"/>
      <c r="W13" s="30" t="s">
        <v>95</v>
      </c>
      <c r="X13" s="790"/>
      <c r="Y13" s="791"/>
      <c r="Z13" s="715"/>
      <c r="AA13" s="787"/>
      <c r="AB13" s="795"/>
      <c r="AC13" s="53"/>
      <c r="AF13" s="13">
        <v>0.25347222222222221</v>
      </c>
    </row>
    <row r="14" spans="1:33" ht="20.149999999999999" customHeight="1" x14ac:dyDescent="0.2">
      <c r="A14" s="71"/>
      <c r="B14" s="438" t="s">
        <v>21</v>
      </c>
      <c r="C14" s="754"/>
      <c r="D14" s="755"/>
      <c r="E14" s="755"/>
      <c r="F14" s="755"/>
      <c r="G14" s="755"/>
      <c r="H14" s="755"/>
      <c r="I14" s="755"/>
      <c r="J14" s="755"/>
      <c r="K14" s="755"/>
      <c r="L14" s="755"/>
      <c r="M14" s="755"/>
      <c r="N14" s="755"/>
      <c r="O14" s="755"/>
      <c r="P14" s="755"/>
      <c r="Q14" s="755"/>
      <c r="R14" s="755"/>
      <c r="S14" s="756"/>
      <c r="T14" s="374" t="s">
        <v>22</v>
      </c>
      <c r="U14" s="642" t="s">
        <v>287</v>
      </c>
      <c r="V14" s="796"/>
      <c r="W14" s="796"/>
      <c r="X14" s="643"/>
      <c r="Y14" s="643"/>
      <c r="Z14" s="31"/>
      <c r="AA14" s="285"/>
      <c r="AB14" s="22" t="s">
        <v>24</v>
      </c>
      <c r="AC14" s="54"/>
      <c r="AD14" s="9"/>
      <c r="AF14" s="10">
        <v>0.25694444444444448</v>
      </c>
      <c r="AG14" s="12"/>
    </row>
    <row r="15" spans="1:33" ht="20.149999999999999" customHeight="1" x14ac:dyDescent="0.2">
      <c r="A15" s="71"/>
      <c r="B15" s="640"/>
      <c r="C15" s="644"/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46"/>
      <c r="T15" s="728"/>
      <c r="U15" s="642" t="s">
        <v>23</v>
      </c>
      <c r="V15" s="796"/>
      <c r="W15" s="796"/>
      <c r="X15" s="643"/>
      <c r="Y15" s="643"/>
      <c r="Z15" s="31"/>
      <c r="AA15" s="285"/>
      <c r="AB15" s="22" t="s">
        <v>20</v>
      </c>
      <c r="AC15" s="54"/>
      <c r="AD15" s="9"/>
      <c r="AF15" s="10">
        <v>0.26041666666666669</v>
      </c>
      <c r="AG15" s="12"/>
    </row>
    <row r="16" spans="1:33" ht="20.149999999999999" customHeight="1" x14ac:dyDescent="0.2">
      <c r="A16" s="71"/>
      <c r="B16" s="641"/>
      <c r="C16" s="647"/>
      <c r="D16" s="752"/>
      <c r="E16" s="752"/>
      <c r="F16" s="752"/>
      <c r="G16" s="752"/>
      <c r="H16" s="752"/>
      <c r="I16" s="752"/>
      <c r="J16" s="752"/>
      <c r="K16" s="752"/>
      <c r="L16" s="752"/>
      <c r="M16" s="752"/>
      <c r="N16" s="752"/>
      <c r="O16" s="752"/>
      <c r="P16" s="752"/>
      <c r="Q16" s="752"/>
      <c r="R16" s="752"/>
      <c r="S16" s="753"/>
      <c r="T16" s="728"/>
      <c r="U16" s="642" t="s">
        <v>283</v>
      </c>
      <c r="V16" s="643"/>
      <c r="W16" s="643"/>
      <c r="X16" s="643"/>
      <c r="Y16" s="304"/>
      <c r="Z16" s="31"/>
      <c r="AA16" s="285"/>
      <c r="AB16" s="22" t="s">
        <v>286</v>
      </c>
      <c r="AC16" s="54"/>
      <c r="AD16" s="9"/>
      <c r="AF16" s="10">
        <v>0.26388888888888901</v>
      </c>
      <c r="AG16" s="12"/>
    </row>
    <row r="17" spans="1:33" ht="19.5" customHeight="1" x14ac:dyDescent="0.2">
      <c r="A17" s="71"/>
      <c r="B17" s="438" t="s">
        <v>292</v>
      </c>
      <c r="C17" s="644"/>
      <c r="D17" s="645"/>
      <c r="E17" s="645"/>
      <c r="F17" s="645"/>
      <c r="G17" s="645"/>
      <c r="H17" s="645"/>
      <c r="I17" s="645"/>
      <c r="J17" s="645"/>
      <c r="K17" s="645"/>
      <c r="L17" s="645"/>
      <c r="M17" s="645"/>
      <c r="N17" s="645"/>
      <c r="O17" s="645"/>
      <c r="P17" s="645"/>
      <c r="Q17" s="645"/>
      <c r="R17" s="645"/>
      <c r="S17" s="646"/>
      <c r="T17" s="728"/>
      <c r="U17" s="642" t="s">
        <v>284</v>
      </c>
      <c r="V17" s="796"/>
      <c r="W17" s="796"/>
      <c r="X17" s="643"/>
      <c r="Y17" s="643"/>
      <c r="Z17" s="31"/>
      <c r="AA17" s="61"/>
      <c r="AB17" s="22" t="s">
        <v>25</v>
      </c>
      <c r="AC17" s="54"/>
      <c r="AD17"/>
      <c r="AF17" s="10">
        <v>0.26736111111111099</v>
      </c>
      <c r="AG17" s="12"/>
    </row>
    <row r="18" spans="1:33" ht="19.5" customHeight="1" x14ac:dyDescent="0.2">
      <c r="A18" s="71"/>
      <c r="B18" s="559"/>
      <c r="C18" s="644"/>
      <c r="D18" s="757"/>
      <c r="E18" s="757"/>
      <c r="F18" s="757"/>
      <c r="G18" s="757"/>
      <c r="H18" s="757"/>
      <c r="I18" s="757"/>
      <c r="J18" s="757"/>
      <c r="K18" s="757"/>
      <c r="L18" s="757"/>
      <c r="M18" s="757"/>
      <c r="N18" s="757"/>
      <c r="O18" s="757"/>
      <c r="P18" s="757"/>
      <c r="Q18" s="757"/>
      <c r="R18" s="757"/>
      <c r="S18" s="758"/>
      <c r="T18" s="728"/>
      <c r="U18" s="642" t="s">
        <v>296</v>
      </c>
      <c r="V18" s="643"/>
      <c r="W18" s="643"/>
      <c r="X18" s="643"/>
      <c r="Y18" s="304"/>
      <c r="Z18" s="31"/>
      <c r="AA18" s="311"/>
      <c r="AB18" s="22" t="s">
        <v>297</v>
      </c>
      <c r="AC18" s="106"/>
      <c r="AD18"/>
      <c r="AF18" s="10">
        <v>0.27083333333333298</v>
      </c>
      <c r="AG18" s="12"/>
    </row>
    <row r="19" spans="1:33" ht="21.75" customHeight="1" x14ac:dyDescent="0.2">
      <c r="A19" s="71"/>
      <c r="B19" s="625"/>
      <c r="C19" s="647"/>
      <c r="D19" s="648"/>
      <c r="E19" s="648"/>
      <c r="F19" s="648"/>
      <c r="G19" s="648"/>
      <c r="H19" s="648"/>
      <c r="I19" s="648"/>
      <c r="J19" s="648"/>
      <c r="K19" s="648"/>
      <c r="L19" s="648"/>
      <c r="M19" s="648"/>
      <c r="N19" s="648"/>
      <c r="O19" s="648"/>
      <c r="P19" s="648"/>
      <c r="Q19" s="648"/>
      <c r="R19" s="648"/>
      <c r="S19" s="649"/>
      <c r="T19" s="668"/>
      <c r="U19" s="642" t="s">
        <v>129</v>
      </c>
      <c r="V19" s="643"/>
      <c r="W19" s="643"/>
      <c r="X19" s="643"/>
      <c r="Y19" s="41"/>
      <c r="Z19" s="31"/>
      <c r="AA19" s="107"/>
      <c r="AB19" s="22" t="s">
        <v>109</v>
      </c>
      <c r="AC19" s="106"/>
      <c r="AF19" s="10">
        <v>0.27430555555555602</v>
      </c>
      <c r="AG19" s="12"/>
    </row>
    <row r="20" spans="1:33" ht="20.149999999999999" customHeight="1" x14ac:dyDescent="0.2">
      <c r="A20" s="71"/>
      <c r="B20" s="438" t="s">
        <v>0</v>
      </c>
      <c r="C20" s="703" t="s">
        <v>30</v>
      </c>
      <c r="D20" s="704"/>
      <c r="E20" s="704"/>
      <c r="F20" s="704"/>
      <c r="G20" s="704"/>
      <c r="H20" s="705"/>
      <c r="O20" s="374" t="s">
        <v>26</v>
      </c>
      <c r="P20" s="32"/>
      <c r="Q20" s="696" t="s">
        <v>27</v>
      </c>
      <c r="R20" s="696"/>
      <c r="S20" s="697"/>
      <c r="T20" s="374" t="s">
        <v>28</v>
      </c>
      <c r="U20" s="631" t="s">
        <v>273</v>
      </c>
      <c r="V20" s="688"/>
      <c r="W20" s="689"/>
      <c r="X20" s="792"/>
      <c r="Y20" s="793"/>
      <c r="Z20" s="793"/>
      <c r="AA20" s="793"/>
      <c r="AB20" s="794"/>
      <c r="AC20" s="55" t="s">
        <v>29</v>
      </c>
      <c r="AF20" s="10">
        <v>0.27777777777777801</v>
      </c>
      <c r="AG20" s="12"/>
    </row>
    <row r="21" spans="1:33" ht="20.149999999999999" customHeight="1" x14ac:dyDescent="0.2">
      <c r="A21" s="71"/>
      <c r="B21" s="640"/>
      <c r="C21" s="722"/>
      <c r="D21" s="723"/>
      <c r="E21" s="723"/>
      <c r="F21" s="723"/>
      <c r="G21" s="723"/>
      <c r="H21" s="724"/>
      <c r="I21" s="725" t="s">
        <v>31</v>
      </c>
      <c r="J21" s="726"/>
      <c r="K21" s="726"/>
      <c r="L21" s="726"/>
      <c r="M21" s="726"/>
      <c r="N21" s="33"/>
      <c r="O21" s="728"/>
      <c r="P21" s="32"/>
      <c r="Q21" s="696" t="s">
        <v>32</v>
      </c>
      <c r="R21" s="696"/>
      <c r="S21" s="697"/>
      <c r="T21" s="728"/>
      <c r="U21" s="819" t="s">
        <v>274</v>
      </c>
      <c r="V21" s="730"/>
      <c r="W21" s="731"/>
      <c r="X21" s="792"/>
      <c r="Y21" s="793"/>
      <c r="Z21" s="793"/>
      <c r="AA21" s="793"/>
      <c r="AB21" s="794"/>
      <c r="AC21" s="55" t="s">
        <v>33</v>
      </c>
      <c r="AF21" s="10">
        <v>0.28125</v>
      </c>
      <c r="AG21" s="12"/>
    </row>
    <row r="22" spans="1:33" ht="20.149999999999999" customHeight="1" x14ac:dyDescent="0.2">
      <c r="A22" s="71"/>
      <c r="B22" s="640"/>
      <c r="C22" s="706"/>
      <c r="D22" s="707"/>
      <c r="E22" s="707"/>
      <c r="F22" s="707"/>
      <c r="G22" s="707"/>
      <c r="H22" s="708"/>
      <c r="O22" s="728"/>
      <c r="P22" s="32"/>
      <c r="Q22" s="696" t="s">
        <v>34</v>
      </c>
      <c r="R22" s="696"/>
      <c r="S22" s="697"/>
      <c r="T22" s="728"/>
      <c r="U22" s="820"/>
      <c r="V22" s="730"/>
      <c r="W22" s="823"/>
      <c r="X22" s="792"/>
      <c r="Y22" s="793"/>
      <c r="Z22" s="793"/>
      <c r="AA22" s="793"/>
      <c r="AB22" s="794"/>
      <c r="AC22" s="55" t="s">
        <v>33</v>
      </c>
      <c r="AF22" s="10">
        <v>0.28472222222222199</v>
      </c>
      <c r="AG22" s="12"/>
    </row>
    <row r="23" spans="1:33" ht="20.149999999999999" customHeight="1" x14ac:dyDescent="0.2">
      <c r="A23" s="71"/>
      <c r="B23" s="640"/>
      <c r="C23" s="703" t="s">
        <v>36</v>
      </c>
      <c r="D23" s="704"/>
      <c r="E23" s="704"/>
      <c r="F23" s="704"/>
      <c r="G23" s="704"/>
      <c r="H23" s="705"/>
      <c r="O23" s="728"/>
      <c r="P23" s="32"/>
      <c r="Q23" s="696" t="s">
        <v>35</v>
      </c>
      <c r="R23" s="696"/>
      <c r="S23" s="697"/>
      <c r="T23" s="728"/>
      <c r="U23" s="820"/>
      <c r="V23" s="730"/>
      <c r="W23" s="823"/>
      <c r="X23" s="792"/>
      <c r="Y23" s="793"/>
      <c r="Z23" s="793"/>
      <c r="AA23" s="793"/>
      <c r="AB23" s="794"/>
      <c r="AC23" s="55" t="s">
        <v>33</v>
      </c>
      <c r="AF23" s="10">
        <v>0.28819444444444398</v>
      </c>
      <c r="AG23" s="12"/>
    </row>
    <row r="24" spans="1:33" ht="20.149999999999999" customHeight="1" x14ac:dyDescent="0.2">
      <c r="A24" s="71"/>
      <c r="B24" s="640"/>
      <c r="C24" s="722"/>
      <c r="D24" s="723"/>
      <c r="E24" s="723"/>
      <c r="F24" s="723"/>
      <c r="G24" s="723"/>
      <c r="H24" s="724"/>
      <c r="I24" s="725" t="s">
        <v>37</v>
      </c>
      <c r="J24" s="727"/>
      <c r="K24" s="727"/>
      <c r="L24" s="727"/>
      <c r="M24" s="727"/>
      <c r="N24" s="33"/>
      <c r="O24" s="728"/>
      <c r="P24" s="815"/>
      <c r="Q24" s="802"/>
      <c r="R24" s="802"/>
      <c r="S24" s="816"/>
      <c r="T24" s="728"/>
      <c r="U24" s="821"/>
      <c r="V24" s="730"/>
      <c r="W24" s="823"/>
      <c r="X24" s="792"/>
      <c r="Y24" s="793"/>
      <c r="Z24" s="793"/>
      <c r="AA24" s="793"/>
      <c r="AB24" s="794"/>
      <c r="AC24" s="55" t="s">
        <v>33</v>
      </c>
      <c r="AF24" s="10">
        <v>0.29166666666666702</v>
      </c>
      <c r="AG24" s="12"/>
    </row>
    <row r="25" spans="1:33" ht="20.149999999999999" customHeight="1" x14ac:dyDescent="0.2">
      <c r="A25" s="71"/>
      <c r="B25" s="693"/>
      <c r="C25" s="706"/>
      <c r="D25" s="707"/>
      <c r="E25" s="707"/>
      <c r="F25" s="707"/>
      <c r="G25" s="723"/>
      <c r="H25" s="724"/>
      <c r="O25" s="728"/>
      <c r="P25" s="817"/>
      <c r="Q25" s="637"/>
      <c r="R25" s="637"/>
      <c r="S25" s="818"/>
      <c r="T25" s="668"/>
      <c r="U25" s="631" t="s">
        <v>275</v>
      </c>
      <c r="V25" s="688"/>
      <c r="W25" s="689"/>
      <c r="X25" s="810">
        <f>SUM(X20:AB24)</f>
        <v>0</v>
      </c>
      <c r="Y25" s="793"/>
      <c r="Z25" s="793"/>
      <c r="AA25" s="793"/>
      <c r="AB25" s="794"/>
      <c r="AC25" s="55" t="s">
        <v>38</v>
      </c>
      <c r="AF25" s="10">
        <v>0.29513888888888901</v>
      </c>
      <c r="AG25" s="12"/>
    </row>
    <row r="26" spans="1:33" ht="20.149999999999999" customHeight="1" x14ac:dyDescent="0.2">
      <c r="A26" s="71"/>
      <c r="B26" s="698" t="s">
        <v>39</v>
      </c>
      <c r="C26" s="689"/>
      <c r="D26" s="709" t="s">
        <v>40</v>
      </c>
      <c r="E26" s="710"/>
      <c r="F26" s="711"/>
      <c r="G26" s="709" t="s">
        <v>41</v>
      </c>
      <c r="H26" s="710"/>
      <c r="I26" s="711"/>
      <c r="J26" s="709" t="s">
        <v>42</v>
      </c>
      <c r="K26" s="710"/>
      <c r="L26" s="711"/>
      <c r="M26" s="709" t="s">
        <v>43</v>
      </c>
      <c r="N26" s="710"/>
      <c r="O26" s="711"/>
      <c r="P26" s="118" t="s">
        <v>269</v>
      </c>
      <c r="Q26" s="729"/>
      <c r="R26" s="364"/>
      <c r="S26" s="290" t="s">
        <v>265</v>
      </c>
      <c r="T26" s="527" t="s">
        <v>44</v>
      </c>
      <c r="U26" s="780"/>
      <c r="V26" s="116">
        <v>1</v>
      </c>
      <c r="W26" s="117"/>
      <c r="X26" s="631" t="s">
        <v>45</v>
      </c>
      <c r="Y26" s="688"/>
      <c r="Z26" s="689"/>
      <c r="AA26" s="62">
        <v>2</v>
      </c>
      <c r="AB26" s="676">
        <v>4</v>
      </c>
      <c r="AC26" s="677"/>
      <c r="AD26" s="110"/>
      <c r="AF26" s="10">
        <v>0.29861111111111099</v>
      </c>
      <c r="AG26" s="12"/>
    </row>
    <row r="27" spans="1:33" ht="20.149999999999999" customHeight="1" x14ac:dyDescent="0.2">
      <c r="A27" s="71"/>
      <c r="B27" s="698" t="s">
        <v>103</v>
      </c>
      <c r="C27" s="632"/>
      <c r="D27" s="75"/>
      <c r="E27" s="779" t="s">
        <v>104</v>
      </c>
      <c r="F27" s="364"/>
      <c r="G27" s="364"/>
      <c r="H27" s="364"/>
      <c r="I27" s="520"/>
      <c r="J27" s="631" t="s">
        <v>105</v>
      </c>
      <c r="K27" s="632"/>
      <c r="L27" s="63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4"/>
      <c r="AA27" s="364"/>
      <c r="AB27" s="364"/>
      <c r="AC27" s="635"/>
      <c r="AF27" s="5">
        <v>0.30208333333333298</v>
      </c>
      <c r="AG27" s="12"/>
    </row>
    <row r="28" spans="1:33" ht="21.75" customHeight="1" x14ac:dyDescent="0.2">
      <c r="A28" s="71"/>
      <c r="B28" s="699" t="s">
        <v>272</v>
      </c>
      <c r="C28" s="632"/>
      <c r="D28" s="76"/>
      <c r="E28" s="779" t="s">
        <v>104</v>
      </c>
      <c r="F28" s="364"/>
      <c r="G28" s="364"/>
      <c r="H28" s="364"/>
      <c r="I28" s="520"/>
      <c r="J28" s="582" t="s">
        <v>106</v>
      </c>
      <c r="K28" s="633"/>
      <c r="L28" s="636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7"/>
      <c r="X28" s="637"/>
      <c r="Y28" s="637"/>
      <c r="Z28" s="637"/>
      <c r="AA28" s="637"/>
      <c r="AB28" s="637"/>
      <c r="AC28" s="638"/>
      <c r="AF28" s="5">
        <v>0.30555555555555503</v>
      </c>
      <c r="AG28" s="12"/>
    </row>
    <row r="29" spans="1:33" s="4" customFormat="1" ht="14.25" customHeight="1" x14ac:dyDescent="0.2">
      <c r="A29" s="70"/>
      <c r="B29" s="700" t="s">
        <v>46</v>
      </c>
      <c r="C29" s="701"/>
      <c r="D29" s="703" t="s">
        <v>47</v>
      </c>
      <c r="E29" s="704"/>
      <c r="F29" s="705"/>
      <c r="G29" s="402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822"/>
      <c r="U29" s="783" t="s">
        <v>48</v>
      </c>
      <c r="V29" s="632"/>
      <c r="W29" s="368"/>
      <c r="X29" s="541"/>
      <c r="Y29" s="541"/>
      <c r="Z29" s="541"/>
      <c r="AA29" s="541"/>
      <c r="AB29" s="541"/>
      <c r="AC29" s="542"/>
      <c r="AF29" s="5">
        <v>0.30902777777777801</v>
      </c>
      <c r="AG29" s="12"/>
    </row>
    <row r="30" spans="1:33" s="4" customFormat="1" ht="30" customHeight="1" x14ac:dyDescent="0.2">
      <c r="A30" s="70"/>
      <c r="B30" s="702"/>
      <c r="C30" s="633"/>
      <c r="D30" s="706"/>
      <c r="E30" s="707"/>
      <c r="F30" s="708"/>
      <c r="G30" s="408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5"/>
      <c r="U30" s="365" t="s">
        <v>49</v>
      </c>
      <c r="V30" s="530"/>
      <c r="W30" s="400"/>
      <c r="X30" s="369"/>
      <c r="Y30" s="369"/>
      <c r="Z30" s="369"/>
      <c r="AA30" s="369"/>
      <c r="AB30" s="369"/>
      <c r="AC30" s="401"/>
      <c r="AF30" s="5">
        <v>0.3125</v>
      </c>
      <c r="AG30" s="12"/>
    </row>
    <row r="31" spans="1:33" s="4" customFormat="1" ht="15" customHeight="1" x14ac:dyDescent="0.2">
      <c r="A31" s="70"/>
      <c r="B31" s="827" t="s">
        <v>52</v>
      </c>
      <c r="C31" s="448"/>
      <c r="D31" s="365" t="s">
        <v>50</v>
      </c>
      <c r="E31" s="530"/>
      <c r="F31" s="534"/>
      <c r="G31" s="535"/>
      <c r="H31" s="108" t="s">
        <v>96</v>
      </c>
      <c r="I31" s="778"/>
      <c r="J31" s="468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446" t="s">
        <v>51</v>
      </c>
      <c r="V31" s="448"/>
      <c r="W31" s="826"/>
      <c r="X31" s="403"/>
      <c r="Y31" s="403"/>
      <c r="Z31" s="403"/>
      <c r="AA31" s="403"/>
      <c r="AB31" s="403"/>
      <c r="AC31" s="404"/>
      <c r="AF31" s="5">
        <v>0.31597222222222199</v>
      </c>
      <c r="AG31" s="12"/>
    </row>
    <row r="32" spans="1:33" s="4" customFormat="1" ht="15" customHeight="1" x14ac:dyDescent="0.2">
      <c r="A32" s="70"/>
      <c r="B32" s="828"/>
      <c r="C32" s="451"/>
      <c r="D32" s="772"/>
      <c r="E32" s="773"/>
      <c r="F32" s="773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73"/>
      <c r="R32" s="773"/>
      <c r="S32" s="773"/>
      <c r="T32" s="774"/>
      <c r="U32" s="416"/>
      <c r="V32" s="417"/>
      <c r="W32" s="532"/>
      <c r="X32" s="409"/>
      <c r="Y32" s="409"/>
      <c r="Z32" s="409"/>
      <c r="AA32" s="409"/>
      <c r="AB32" s="409"/>
      <c r="AC32" s="410"/>
      <c r="AF32" s="20">
        <v>0.31944444444444398</v>
      </c>
      <c r="AG32" s="12"/>
    </row>
    <row r="33" spans="1:33" s="4" customFormat="1" ht="30.75" customHeight="1" x14ac:dyDescent="0.2">
      <c r="A33" s="70"/>
      <c r="B33" s="829"/>
      <c r="C33" s="417"/>
      <c r="D33" s="775"/>
      <c r="E33" s="776"/>
      <c r="F33" s="776"/>
      <c r="G33" s="776"/>
      <c r="H33" s="776"/>
      <c r="I33" s="776"/>
      <c r="J33" s="776"/>
      <c r="K33" s="776"/>
      <c r="L33" s="776"/>
      <c r="M33" s="776"/>
      <c r="N33" s="776"/>
      <c r="O33" s="776"/>
      <c r="P33" s="776"/>
      <c r="Q33" s="776"/>
      <c r="R33" s="776"/>
      <c r="S33" s="776"/>
      <c r="T33" s="777"/>
      <c r="U33" s="446" t="s">
        <v>53</v>
      </c>
      <c r="V33" s="448"/>
      <c r="W33" s="400"/>
      <c r="X33" s="369"/>
      <c r="Y33" s="369"/>
      <c r="Z33" s="369"/>
      <c r="AA33" s="369"/>
      <c r="AB33" s="369"/>
      <c r="AC33" s="401"/>
      <c r="AF33" s="20">
        <v>0.32291666666666602</v>
      </c>
      <c r="AG33" s="12"/>
    </row>
    <row r="34" spans="1:33" s="19" customFormat="1" ht="20.149999999999999" customHeight="1" x14ac:dyDescent="0.2">
      <c r="A34" s="72"/>
      <c r="B34" s="438" t="s">
        <v>54</v>
      </c>
      <c r="C34" s="629" t="s">
        <v>55</v>
      </c>
      <c r="D34" s="629" t="s">
        <v>1</v>
      </c>
      <c r="E34" s="629"/>
      <c r="F34" s="629"/>
      <c r="G34" s="631" t="s">
        <v>56</v>
      </c>
      <c r="H34" s="688"/>
      <c r="I34" s="689"/>
      <c r="J34" s="63"/>
      <c r="K34" s="23" t="s">
        <v>57</v>
      </c>
      <c r="L34" s="64"/>
      <c r="M34" s="36" t="s">
        <v>58</v>
      </c>
      <c r="N34" s="74"/>
      <c r="O34" s="781" t="s">
        <v>59</v>
      </c>
      <c r="P34" s="782"/>
      <c r="Q34" s="38"/>
      <c r="R34" s="44"/>
      <c r="S34" s="37"/>
      <c r="T34" s="38"/>
      <c r="U34" s="692" t="s">
        <v>71</v>
      </c>
      <c r="V34" s="692"/>
      <c r="W34" s="539" t="s">
        <v>72</v>
      </c>
      <c r="X34" s="539"/>
      <c r="Y34" s="42"/>
      <c r="Z34" s="43"/>
      <c r="AA34" s="25"/>
      <c r="AB34" s="25"/>
      <c r="AC34" s="56"/>
      <c r="AF34" s="20">
        <v>0.32638888888888901</v>
      </c>
      <c r="AG34" s="12"/>
    </row>
    <row r="35" spans="1:33" s="19" customFormat="1" ht="20.149999999999999" customHeight="1" x14ac:dyDescent="0.2">
      <c r="A35" s="72"/>
      <c r="B35" s="680"/>
      <c r="C35" s="679"/>
      <c r="D35" s="678" t="s">
        <v>60</v>
      </c>
      <c r="E35" s="678"/>
      <c r="F35" s="678"/>
      <c r="G35" s="694" t="s">
        <v>61</v>
      </c>
      <c r="H35" s="685"/>
      <c r="I35" s="695"/>
      <c r="J35" s="682"/>
      <c r="K35" s="683"/>
      <c r="L35" s="683"/>
      <c r="M35" s="683"/>
      <c r="N35" s="683"/>
      <c r="O35" s="683"/>
      <c r="P35" s="683"/>
      <c r="Q35" s="683"/>
      <c r="R35" s="683"/>
      <c r="S35" s="683"/>
      <c r="T35" s="684"/>
      <c r="U35" s="690" t="s">
        <v>62</v>
      </c>
      <c r="V35" s="691"/>
      <c r="W35" s="682"/>
      <c r="X35" s="683"/>
      <c r="Y35" s="683"/>
      <c r="Z35" s="683"/>
      <c r="AA35" s="683"/>
      <c r="AB35" s="683"/>
      <c r="AC35" s="798"/>
      <c r="AF35" s="20">
        <v>0.32986111111111099</v>
      </c>
      <c r="AG35" s="12"/>
    </row>
    <row r="36" spans="1:33" s="19" customFormat="1" ht="20.149999999999999" customHeight="1" x14ac:dyDescent="0.2">
      <c r="A36" s="72"/>
      <c r="B36" s="680"/>
      <c r="C36" s="678" t="s">
        <v>63</v>
      </c>
      <c r="D36" s="678"/>
      <c r="E36" s="678"/>
      <c r="F36" s="678"/>
      <c r="G36" s="682"/>
      <c r="H36" s="683"/>
      <c r="I36" s="683"/>
      <c r="J36" s="683"/>
      <c r="K36" s="683"/>
      <c r="L36" s="683"/>
      <c r="M36" s="683"/>
      <c r="N36" s="683"/>
      <c r="O36" s="683"/>
      <c r="P36" s="683"/>
      <c r="Q36" s="683"/>
      <c r="R36" s="683"/>
      <c r="S36" s="683"/>
      <c r="T36" s="684"/>
      <c r="U36" s="694" t="s">
        <v>64</v>
      </c>
      <c r="V36" s="686"/>
      <c r="W36" s="813"/>
      <c r="X36" s="682"/>
      <c r="Y36" s="683"/>
      <c r="Z36" s="683"/>
      <c r="AA36" s="683"/>
      <c r="AB36" s="683"/>
      <c r="AC36" s="798"/>
      <c r="AF36" s="20">
        <v>0.33333333333333298</v>
      </c>
      <c r="AG36" s="12"/>
    </row>
    <row r="37" spans="1:33" s="19" customFormat="1" ht="20.149999999999999" customHeight="1" x14ac:dyDescent="0.2">
      <c r="A37" s="72"/>
      <c r="B37" s="680"/>
      <c r="C37" s="678" t="s">
        <v>74</v>
      </c>
      <c r="D37" s="678"/>
      <c r="E37" s="678"/>
      <c r="F37" s="678"/>
      <c r="G37" s="37"/>
      <c r="H37" s="692" t="s">
        <v>89</v>
      </c>
      <c r="I37" s="692"/>
      <c r="J37" s="38"/>
      <c r="K37" s="692" t="s">
        <v>90</v>
      </c>
      <c r="L37" s="692"/>
      <c r="M37" s="692"/>
      <c r="N37" s="38"/>
      <c r="O37" s="38" t="s">
        <v>91</v>
      </c>
      <c r="P37" s="38"/>
      <c r="Q37" s="45" t="s">
        <v>92</v>
      </c>
      <c r="R37" s="38"/>
      <c r="S37" s="692" t="s">
        <v>267</v>
      </c>
      <c r="T37" s="692"/>
      <c r="U37" s="639"/>
      <c r="V37" s="639"/>
      <c r="W37" s="639"/>
      <c r="X37" s="41" t="s">
        <v>93</v>
      </c>
      <c r="Y37" s="41"/>
      <c r="Z37" s="366" t="s">
        <v>73</v>
      </c>
      <c r="AA37" s="366"/>
      <c r="AB37" s="366"/>
      <c r="AC37" s="367"/>
      <c r="AD37" s="18"/>
      <c r="AF37" s="20">
        <v>0.33680555555555503</v>
      </c>
      <c r="AG37" s="12"/>
    </row>
    <row r="38" spans="1:33" s="19" customFormat="1" ht="20.149999999999999" customHeight="1" x14ac:dyDescent="0.2">
      <c r="A38" s="72"/>
      <c r="B38" s="680"/>
      <c r="C38" s="678" t="s">
        <v>65</v>
      </c>
      <c r="D38" s="678"/>
      <c r="E38" s="678"/>
      <c r="F38" s="678"/>
      <c r="G38" s="37"/>
      <c r="H38" s="692" t="s">
        <v>80</v>
      </c>
      <c r="I38" s="692"/>
      <c r="J38" s="692" t="s">
        <v>81</v>
      </c>
      <c r="K38" s="692"/>
      <c r="L38" s="692" t="s">
        <v>241</v>
      </c>
      <c r="M38" s="692"/>
      <c r="N38" s="692"/>
      <c r="O38" s="692"/>
      <c r="P38" s="692"/>
      <c r="Q38" s="39" t="s">
        <v>86</v>
      </c>
      <c r="R38" s="45" t="s">
        <v>82</v>
      </c>
      <c r="S38" s="38"/>
      <c r="T38" s="45" t="s">
        <v>87</v>
      </c>
      <c r="U38" s="38"/>
      <c r="V38" s="38" t="s">
        <v>83</v>
      </c>
      <c r="W38" s="7" t="s">
        <v>84</v>
      </c>
      <c r="X38" s="40" t="s">
        <v>85</v>
      </c>
      <c r="Y38" s="41"/>
      <c r="Z38" s="41"/>
      <c r="AA38" s="41" t="s">
        <v>266</v>
      </c>
      <c r="AB38" s="68"/>
      <c r="AC38" s="57" t="s">
        <v>244</v>
      </c>
      <c r="AF38" s="20">
        <v>0.34027777777777801</v>
      </c>
      <c r="AG38" s="12"/>
    </row>
    <row r="39" spans="1:33" s="19" customFormat="1" ht="20.149999999999999" customHeight="1" x14ac:dyDescent="0.2">
      <c r="A39" s="72"/>
      <c r="B39" s="680"/>
      <c r="C39" s="678" t="s">
        <v>66</v>
      </c>
      <c r="D39" s="678"/>
      <c r="E39" s="678"/>
      <c r="F39" s="678"/>
      <c r="G39" s="65"/>
      <c r="H39" s="23" t="s">
        <v>57</v>
      </c>
      <c r="I39" s="66"/>
      <c r="J39" s="36" t="s">
        <v>58</v>
      </c>
      <c r="K39" s="67"/>
      <c r="L39" s="781" t="s">
        <v>59</v>
      </c>
      <c r="M39" s="782"/>
      <c r="P39" s="18" t="s">
        <v>67</v>
      </c>
      <c r="Q39" s="15"/>
      <c r="R39" s="812" t="s">
        <v>77</v>
      </c>
      <c r="S39" s="812"/>
      <c r="T39" s="812"/>
      <c r="U39" s="812"/>
      <c r="V39" s="812"/>
      <c r="W39" s="812"/>
      <c r="X39" s="122"/>
      <c r="Y39" s="25"/>
      <c r="Z39" s="25"/>
      <c r="AA39" s="25"/>
      <c r="AB39" s="25"/>
      <c r="AC39" s="58"/>
      <c r="AF39" s="20">
        <v>0.34375</v>
      </c>
      <c r="AG39" s="12"/>
    </row>
    <row r="40" spans="1:33" s="19" customFormat="1" ht="30" hidden="1" customHeight="1" x14ac:dyDescent="0.2">
      <c r="A40" s="72"/>
      <c r="B40" s="680"/>
      <c r="C40" s="47"/>
      <c r="D40" s="47"/>
      <c r="E40" s="47"/>
      <c r="F40" s="47"/>
      <c r="T40" s="15"/>
      <c r="U40" s="15"/>
      <c r="W40" s="15"/>
      <c r="X40" s="15"/>
      <c r="Y40" s="21"/>
      <c r="AC40" s="59"/>
      <c r="AF40" s="20">
        <v>0.34722222222222199</v>
      </c>
      <c r="AG40" s="12"/>
    </row>
    <row r="41" spans="1:33" s="19" customFormat="1" ht="20.149999999999999" customHeight="1" x14ac:dyDescent="0.2">
      <c r="A41" s="72"/>
      <c r="B41" s="680"/>
      <c r="C41" s="678" t="s">
        <v>68</v>
      </c>
      <c r="D41" s="678"/>
      <c r="E41" s="678"/>
      <c r="F41" s="678"/>
      <c r="G41" s="682"/>
      <c r="H41" s="683"/>
      <c r="I41" s="683"/>
      <c r="J41" s="683"/>
      <c r="K41" s="683"/>
      <c r="L41" s="683"/>
      <c r="M41" s="683"/>
      <c r="N41" s="683"/>
      <c r="O41" s="683"/>
      <c r="P41" s="683"/>
      <c r="Q41" s="683"/>
      <c r="R41" s="683"/>
      <c r="S41" s="683"/>
      <c r="T41" s="683"/>
      <c r="U41" s="683"/>
      <c r="V41" s="684"/>
      <c r="W41" s="694" t="s">
        <v>69</v>
      </c>
      <c r="X41" s="813"/>
      <c r="Y41" s="46"/>
      <c r="Z41" s="784"/>
      <c r="AA41" s="785"/>
      <c r="AB41" s="781" t="s">
        <v>76</v>
      </c>
      <c r="AC41" s="797"/>
      <c r="AF41" s="20">
        <v>0.34722222222222227</v>
      </c>
      <c r="AG41" s="12"/>
    </row>
    <row r="42" spans="1:33" s="19" customFormat="1" ht="20.149999999999999" customHeight="1" x14ac:dyDescent="0.2">
      <c r="A42" s="72"/>
      <c r="B42" s="680"/>
      <c r="C42" s="678" t="s">
        <v>75</v>
      </c>
      <c r="D42" s="678"/>
      <c r="E42" s="678"/>
      <c r="F42" s="678"/>
      <c r="G42" s="37"/>
      <c r="H42" s="692" t="s">
        <v>78</v>
      </c>
      <c r="I42" s="692"/>
      <c r="J42" s="38"/>
      <c r="K42" s="692" t="s">
        <v>79</v>
      </c>
      <c r="L42" s="692"/>
      <c r="M42" s="38"/>
      <c r="N42" s="811" t="s">
        <v>298</v>
      </c>
      <c r="O42" s="364"/>
      <c r="P42" s="421"/>
      <c r="Q42" s="421"/>
      <c r="R42" s="421"/>
      <c r="S42" s="68" t="s">
        <v>265</v>
      </c>
      <c r="T42" s="685" t="s">
        <v>70</v>
      </c>
      <c r="U42" s="686"/>
      <c r="V42" s="686"/>
      <c r="W42" s="686"/>
      <c r="X42" s="686"/>
      <c r="Y42" s="686"/>
      <c r="Z42" s="686"/>
      <c r="AA42" s="686"/>
      <c r="AB42" s="686"/>
      <c r="AC42" s="687"/>
      <c r="AF42" s="20">
        <v>0.35069444444444398</v>
      </c>
      <c r="AG42" s="12"/>
    </row>
    <row r="43" spans="1:33" s="19" customFormat="1" ht="20.149999999999999" customHeight="1" x14ac:dyDescent="0.2">
      <c r="A43" s="72"/>
      <c r="B43" s="681"/>
      <c r="C43" s="814"/>
      <c r="D43" s="814"/>
      <c r="E43" s="814"/>
      <c r="F43" s="814"/>
      <c r="G43" s="694" t="s">
        <v>260</v>
      </c>
      <c r="H43" s="366"/>
      <c r="I43" s="295"/>
      <c r="J43" s="296" t="s">
        <v>279</v>
      </c>
      <c r="K43" s="297"/>
      <c r="L43" s="298" t="s">
        <v>280</v>
      </c>
      <c r="M43" s="295"/>
      <c r="N43" s="824" t="s">
        <v>278</v>
      </c>
      <c r="O43" s="825"/>
      <c r="P43" s="48" t="s">
        <v>281</v>
      </c>
      <c r="Q43" s="303"/>
      <c r="R43" s="296" t="s">
        <v>279</v>
      </c>
      <c r="S43" s="297"/>
      <c r="T43" s="298" t="s">
        <v>280</v>
      </c>
      <c r="U43" s="295"/>
      <c r="V43" s="109" t="s">
        <v>278</v>
      </c>
      <c r="W43" s="686"/>
      <c r="X43" s="686"/>
      <c r="Y43" s="686"/>
      <c r="Z43" s="686"/>
      <c r="AA43" s="686"/>
      <c r="AB43" s="686"/>
      <c r="AC43" s="60"/>
      <c r="AF43" s="10">
        <v>0.35416666666666602</v>
      </c>
      <c r="AG43" s="12"/>
    </row>
    <row r="44" spans="1:33" ht="21.75" customHeight="1" x14ac:dyDescent="0.2">
      <c r="A44" s="71"/>
      <c r="B44" s="438" t="s">
        <v>135</v>
      </c>
      <c r="C44" s="801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3"/>
      <c r="AF44" s="10">
        <v>0.35763888888888901</v>
      </c>
      <c r="AG44" s="12"/>
    </row>
    <row r="45" spans="1:33" ht="21.75" customHeight="1" x14ac:dyDescent="0.2">
      <c r="A45" s="71"/>
      <c r="B45" s="799"/>
      <c r="C45" s="804"/>
      <c r="D45" s="805"/>
      <c r="E45" s="805"/>
      <c r="F45" s="805"/>
      <c r="G45" s="805"/>
      <c r="H45" s="805"/>
      <c r="I45" s="805"/>
      <c r="J45" s="805"/>
      <c r="K45" s="805"/>
      <c r="L45" s="805"/>
      <c r="M45" s="805"/>
      <c r="N45" s="805"/>
      <c r="O45" s="805"/>
      <c r="P45" s="805"/>
      <c r="Q45" s="805"/>
      <c r="R45" s="805"/>
      <c r="S45" s="805"/>
      <c r="T45" s="805"/>
      <c r="U45" s="805"/>
      <c r="V45" s="805"/>
      <c r="W45" s="805"/>
      <c r="X45" s="805"/>
      <c r="Y45" s="805"/>
      <c r="Z45" s="805"/>
      <c r="AA45" s="805"/>
      <c r="AB45" s="805"/>
      <c r="AC45" s="806"/>
      <c r="AF45" s="10">
        <v>0.36111111111111099</v>
      </c>
      <c r="AG45" s="12"/>
    </row>
    <row r="46" spans="1:33" ht="21.75" customHeight="1" x14ac:dyDescent="0.2">
      <c r="A46" s="71"/>
      <c r="B46" s="799"/>
      <c r="C46" s="804"/>
      <c r="D46" s="805"/>
      <c r="E46" s="805"/>
      <c r="F46" s="805"/>
      <c r="G46" s="805"/>
      <c r="H46" s="805"/>
      <c r="I46" s="805"/>
      <c r="J46" s="805"/>
      <c r="K46" s="805"/>
      <c r="L46" s="805"/>
      <c r="M46" s="805"/>
      <c r="N46" s="805"/>
      <c r="O46" s="805"/>
      <c r="P46" s="805"/>
      <c r="Q46" s="805"/>
      <c r="R46" s="805"/>
      <c r="S46" s="805"/>
      <c r="T46" s="805"/>
      <c r="U46" s="805"/>
      <c r="V46" s="805"/>
      <c r="W46" s="805"/>
      <c r="X46" s="805"/>
      <c r="Y46" s="805"/>
      <c r="Z46" s="805"/>
      <c r="AA46" s="805"/>
      <c r="AB46" s="805"/>
      <c r="AC46" s="806"/>
      <c r="AF46" s="10">
        <v>0.36458333333333298</v>
      </c>
      <c r="AG46" s="12"/>
    </row>
    <row r="47" spans="1:33" ht="21.75" customHeight="1" x14ac:dyDescent="0.2">
      <c r="A47" s="71"/>
      <c r="B47" s="799"/>
      <c r="C47" s="804"/>
      <c r="D47" s="805"/>
      <c r="E47" s="805"/>
      <c r="F47" s="805"/>
      <c r="G47" s="805"/>
      <c r="H47" s="805"/>
      <c r="I47" s="805"/>
      <c r="J47" s="805"/>
      <c r="K47" s="805"/>
      <c r="L47" s="805"/>
      <c r="M47" s="805"/>
      <c r="N47" s="805"/>
      <c r="O47" s="805"/>
      <c r="P47" s="805"/>
      <c r="Q47" s="805"/>
      <c r="R47" s="805"/>
      <c r="S47" s="805"/>
      <c r="T47" s="805"/>
      <c r="U47" s="805"/>
      <c r="V47" s="805"/>
      <c r="W47" s="805"/>
      <c r="X47" s="805"/>
      <c r="Y47" s="805"/>
      <c r="Z47" s="805"/>
      <c r="AA47" s="805"/>
      <c r="AB47" s="805"/>
      <c r="AC47" s="806"/>
      <c r="AF47" s="10">
        <v>0.36805555555555503</v>
      </c>
      <c r="AG47" s="12"/>
    </row>
    <row r="48" spans="1:33" ht="21.75" customHeight="1" x14ac:dyDescent="0.2">
      <c r="A48" s="71"/>
      <c r="B48" s="799"/>
      <c r="C48" s="804"/>
      <c r="D48" s="805"/>
      <c r="E48" s="805"/>
      <c r="F48" s="805"/>
      <c r="G48" s="805"/>
      <c r="H48" s="805"/>
      <c r="I48" s="805"/>
      <c r="J48" s="805"/>
      <c r="K48" s="805"/>
      <c r="L48" s="805"/>
      <c r="M48" s="805"/>
      <c r="N48" s="805"/>
      <c r="O48" s="805"/>
      <c r="P48" s="805"/>
      <c r="Q48" s="805"/>
      <c r="R48" s="805"/>
      <c r="S48" s="805"/>
      <c r="T48" s="805"/>
      <c r="U48" s="805"/>
      <c r="V48" s="805"/>
      <c r="W48" s="805"/>
      <c r="X48" s="805"/>
      <c r="Y48" s="805"/>
      <c r="Z48" s="805"/>
      <c r="AA48" s="805"/>
      <c r="AB48" s="805"/>
      <c r="AC48" s="806"/>
      <c r="AF48" s="10">
        <v>0.37152777777777701</v>
      </c>
      <c r="AG48" s="12"/>
    </row>
    <row r="49" spans="1:33" ht="21.75" customHeight="1" thickBot="1" x14ac:dyDescent="0.25">
      <c r="A49" s="71"/>
      <c r="B49" s="800"/>
      <c r="C49" s="807"/>
      <c r="D49" s="808"/>
      <c r="E49" s="808"/>
      <c r="F49" s="808"/>
      <c r="G49" s="808"/>
      <c r="H49" s="808"/>
      <c r="I49" s="808"/>
      <c r="J49" s="808"/>
      <c r="K49" s="808"/>
      <c r="L49" s="808"/>
      <c r="M49" s="808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8"/>
      <c r="Y49" s="808"/>
      <c r="Z49" s="808"/>
      <c r="AA49" s="808"/>
      <c r="AB49" s="808"/>
      <c r="AC49" s="809"/>
      <c r="AF49" s="10">
        <v>0.375</v>
      </c>
      <c r="AG49" s="12"/>
    </row>
    <row r="50" spans="1:33" ht="22.5" customHeight="1" x14ac:dyDescent="0.2">
      <c r="A50" s="71"/>
      <c r="B50" s="673" t="s">
        <v>97</v>
      </c>
      <c r="C50" s="674"/>
      <c r="D50" s="674"/>
      <c r="E50" s="674"/>
      <c r="F50" s="674"/>
      <c r="G50" s="674"/>
      <c r="H50" s="674"/>
      <c r="I50" s="674"/>
      <c r="J50" s="674"/>
      <c r="K50" s="674"/>
      <c r="L50" s="674"/>
      <c r="M50" s="674"/>
      <c r="N50" s="674"/>
      <c r="O50" s="674"/>
      <c r="P50" s="674"/>
      <c r="Q50" s="674"/>
      <c r="R50" s="674"/>
      <c r="S50" s="674"/>
      <c r="T50" s="674"/>
      <c r="U50" s="674"/>
      <c r="V50" s="674"/>
      <c r="W50" s="674"/>
      <c r="X50" s="674"/>
      <c r="Y50" s="674"/>
      <c r="Z50" s="674"/>
      <c r="AA50" s="674"/>
      <c r="AB50" s="674"/>
      <c r="AC50" s="675"/>
      <c r="AF50" s="10">
        <v>0.37847222222222199</v>
      </c>
      <c r="AG50" s="12"/>
    </row>
    <row r="51" spans="1:33" ht="25.5" customHeight="1" x14ac:dyDescent="0.2">
      <c r="A51" s="71"/>
      <c r="B51" s="630" t="s">
        <v>100</v>
      </c>
      <c r="C51" s="629"/>
      <c r="D51" s="629"/>
      <c r="E51" s="629"/>
      <c r="F51" s="629" t="s">
        <v>98</v>
      </c>
      <c r="G51" s="629"/>
      <c r="H51" s="629"/>
      <c r="I51" s="629"/>
      <c r="J51" s="629" t="s">
        <v>99</v>
      </c>
      <c r="K51" s="629"/>
      <c r="L51" s="629"/>
      <c r="M51" s="629" t="s">
        <v>101</v>
      </c>
      <c r="N51" s="629"/>
      <c r="O51" s="629"/>
      <c r="P51" s="629" t="s">
        <v>102</v>
      </c>
      <c r="Q51" s="629"/>
      <c r="R51" s="629"/>
      <c r="S51" s="629"/>
      <c r="T51" s="629"/>
      <c r="U51" s="629"/>
      <c r="V51" s="629"/>
      <c r="W51" s="629"/>
      <c r="X51" s="629"/>
      <c r="Y51" s="629"/>
      <c r="Z51" s="629"/>
      <c r="AA51" s="629"/>
      <c r="AB51" s="629"/>
      <c r="AC51" s="654"/>
      <c r="AF51" s="10">
        <v>0.38194444444444398</v>
      </c>
      <c r="AG51" s="12"/>
    </row>
    <row r="52" spans="1:33" ht="20.149999999999999" customHeight="1" x14ac:dyDescent="0.2">
      <c r="A52" s="71"/>
      <c r="B52" s="628"/>
      <c r="C52" s="626"/>
      <c r="D52" s="626"/>
      <c r="E52" s="626"/>
      <c r="F52" s="627"/>
      <c r="G52" s="627"/>
      <c r="H52" s="627"/>
      <c r="I52" s="627"/>
      <c r="J52" s="626"/>
      <c r="K52" s="626"/>
      <c r="L52" s="626"/>
      <c r="M52" s="624"/>
      <c r="N52" s="624"/>
      <c r="O52" s="624"/>
      <c r="P52" s="626"/>
      <c r="Q52" s="626"/>
      <c r="R52" s="626"/>
      <c r="S52" s="626"/>
      <c r="T52" s="626"/>
      <c r="U52" s="626"/>
      <c r="V52" s="626"/>
      <c r="W52" s="626"/>
      <c r="X52" s="626"/>
      <c r="Y52" s="626"/>
      <c r="Z52" s="626"/>
      <c r="AA52" s="626"/>
      <c r="AB52" s="626"/>
      <c r="AC52" s="650"/>
      <c r="AF52" s="10">
        <v>0.38541666666666602</v>
      </c>
      <c r="AG52" s="12"/>
    </row>
    <row r="53" spans="1:33" ht="20.149999999999999" customHeight="1" x14ac:dyDescent="0.2">
      <c r="A53" s="71"/>
      <c r="B53" s="628"/>
      <c r="C53" s="626"/>
      <c r="D53" s="626"/>
      <c r="E53" s="626"/>
      <c r="F53" s="627"/>
      <c r="G53" s="627"/>
      <c r="H53" s="627"/>
      <c r="I53" s="627"/>
      <c r="J53" s="626"/>
      <c r="K53" s="626"/>
      <c r="L53" s="626"/>
      <c r="M53" s="624"/>
      <c r="N53" s="624"/>
      <c r="O53" s="624"/>
      <c r="P53" s="626"/>
      <c r="Q53" s="626"/>
      <c r="R53" s="626"/>
      <c r="S53" s="626"/>
      <c r="T53" s="626"/>
      <c r="U53" s="626"/>
      <c r="V53" s="626"/>
      <c r="W53" s="626"/>
      <c r="X53" s="626"/>
      <c r="Y53" s="626"/>
      <c r="Z53" s="626"/>
      <c r="AA53" s="626"/>
      <c r="AB53" s="626"/>
      <c r="AC53" s="650"/>
      <c r="AF53" s="10">
        <v>0.38888888888888801</v>
      </c>
      <c r="AG53" s="12"/>
    </row>
    <row r="54" spans="1:33" ht="20.149999999999999" customHeight="1" x14ac:dyDescent="0.2">
      <c r="A54" s="71"/>
      <c r="B54" s="628"/>
      <c r="C54" s="626"/>
      <c r="D54" s="626"/>
      <c r="E54" s="626"/>
      <c r="F54" s="627"/>
      <c r="G54" s="627"/>
      <c r="H54" s="627"/>
      <c r="I54" s="627"/>
      <c r="J54" s="626"/>
      <c r="K54" s="626"/>
      <c r="L54" s="626"/>
      <c r="M54" s="624"/>
      <c r="N54" s="624"/>
      <c r="O54" s="624"/>
      <c r="P54" s="626"/>
      <c r="Q54" s="626"/>
      <c r="R54" s="626"/>
      <c r="S54" s="626"/>
      <c r="T54" s="626"/>
      <c r="U54" s="626"/>
      <c r="V54" s="626"/>
      <c r="W54" s="626"/>
      <c r="X54" s="626"/>
      <c r="Y54" s="626"/>
      <c r="Z54" s="626"/>
      <c r="AA54" s="626"/>
      <c r="AB54" s="626"/>
      <c r="AC54" s="650"/>
      <c r="AF54" s="10">
        <v>0.39236111111111099</v>
      </c>
      <c r="AG54" s="12"/>
    </row>
    <row r="55" spans="1:33" ht="20.149999999999999" customHeight="1" x14ac:dyDescent="0.2">
      <c r="A55" s="71"/>
      <c r="B55" s="628"/>
      <c r="C55" s="626"/>
      <c r="D55" s="626"/>
      <c r="E55" s="626"/>
      <c r="F55" s="627"/>
      <c r="G55" s="627"/>
      <c r="H55" s="627"/>
      <c r="I55" s="627"/>
      <c r="J55" s="626"/>
      <c r="K55" s="626"/>
      <c r="L55" s="626"/>
      <c r="M55" s="624"/>
      <c r="N55" s="624"/>
      <c r="O55" s="624"/>
      <c r="P55" s="626"/>
      <c r="Q55" s="626"/>
      <c r="R55" s="626"/>
      <c r="S55" s="626"/>
      <c r="T55" s="626"/>
      <c r="U55" s="626"/>
      <c r="V55" s="626"/>
      <c r="W55" s="626"/>
      <c r="X55" s="626"/>
      <c r="Y55" s="626"/>
      <c r="Z55" s="626"/>
      <c r="AA55" s="626"/>
      <c r="AB55" s="626"/>
      <c r="AC55" s="650"/>
      <c r="AF55" s="10">
        <v>0.39583333333333298</v>
      </c>
      <c r="AG55" s="12"/>
    </row>
    <row r="56" spans="1:33" ht="20.149999999999999" customHeight="1" x14ac:dyDescent="0.2">
      <c r="A56" s="71"/>
      <c r="B56" s="628"/>
      <c r="C56" s="626"/>
      <c r="D56" s="626"/>
      <c r="E56" s="626"/>
      <c r="F56" s="627"/>
      <c r="G56" s="627"/>
      <c r="H56" s="627"/>
      <c r="I56" s="627"/>
      <c r="J56" s="626"/>
      <c r="K56" s="626"/>
      <c r="L56" s="626"/>
      <c r="M56" s="624"/>
      <c r="N56" s="624"/>
      <c r="O56" s="624"/>
      <c r="P56" s="626"/>
      <c r="Q56" s="626"/>
      <c r="R56" s="626"/>
      <c r="S56" s="626"/>
      <c r="T56" s="626"/>
      <c r="U56" s="626"/>
      <c r="V56" s="626"/>
      <c r="W56" s="626"/>
      <c r="X56" s="626"/>
      <c r="Y56" s="626"/>
      <c r="Z56" s="626"/>
      <c r="AA56" s="626"/>
      <c r="AB56" s="626"/>
      <c r="AC56" s="650"/>
      <c r="AF56" s="10">
        <v>0.39930555555555503</v>
      </c>
      <c r="AG56" s="12"/>
    </row>
    <row r="57" spans="1:33" ht="20.149999999999999" customHeight="1" x14ac:dyDescent="0.2">
      <c r="A57" s="71"/>
      <c r="B57" s="628"/>
      <c r="C57" s="626"/>
      <c r="D57" s="626"/>
      <c r="E57" s="626"/>
      <c r="F57" s="627"/>
      <c r="G57" s="627"/>
      <c r="H57" s="627"/>
      <c r="I57" s="627"/>
      <c r="J57" s="626"/>
      <c r="K57" s="626"/>
      <c r="L57" s="626"/>
      <c r="M57" s="624"/>
      <c r="N57" s="624"/>
      <c r="O57" s="624"/>
      <c r="P57" s="626"/>
      <c r="Q57" s="626"/>
      <c r="R57" s="626"/>
      <c r="S57" s="626"/>
      <c r="T57" s="626"/>
      <c r="U57" s="626"/>
      <c r="V57" s="626"/>
      <c r="W57" s="626"/>
      <c r="X57" s="626"/>
      <c r="Y57" s="626"/>
      <c r="Z57" s="626"/>
      <c r="AA57" s="626"/>
      <c r="AB57" s="626"/>
      <c r="AC57" s="650"/>
      <c r="AF57" s="10">
        <v>0.40277777777777701</v>
      </c>
      <c r="AG57" s="12"/>
    </row>
    <row r="58" spans="1:33" ht="20.149999999999999" customHeight="1" x14ac:dyDescent="0.2">
      <c r="A58" s="71"/>
      <c r="B58" s="628"/>
      <c r="C58" s="626"/>
      <c r="D58" s="626"/>
      <c r="E58" s="626"/>
      <c r="F58" s="627"/>
      <c r="G58" s="627"/>
      <c r="H58" s="627"/>
      <c r="I58" s="627"/>
      <c r="J58" s="626"/>
      <c r="K58" s="626"/>
      <c r="L58" s="626"/>
      <c r="M58" s="624"/>
      <c r="N58" s="624"/>
      <c r="O58" s="624"/>
      <c r="P58" s="626"/>
      <c r="Q58" s="626"/>
      <c r="R58" s="626"/>
      <c r="S58" s="626"/>
      <c r="T58" s="626"/>
      <c r="U58" s="626"/>
      <c r="V58" s="626"/>
      <c r="W58" s="626"/>
      <c r="X58" s="626"/>
      <c r="Y58" s="626"/>
      <c r="Z58" s="626"/>
      <c r="AA58" s="626"/>
      <c r="AB58" s="626"/>
      <c r="AC58" s="650"/>
      <c r="AF58" s="10">
        <v>0.406249999999999</v>
      </c>
      <c r="AG58" s="12"/>
    </row>
    <row r="59" spans="1:33" ht="20.149999999999999" customHeight="1" x14ac:dyDescent="0.2">
      <c r="A59" s="71"/>
      <c r="B59" s="628"/>
      <c r="C59" s="626"/>
      <c r="D59" s="626"/>
      <c r="E59" s="626"/>
      <c r="F59" s="627"/>
      <c r="G59" s="627"/>
      <c r="H59" s="627"/>
      <c r="I59" s="627"/>
      <c r="J59" s="626"/>
      <c r="K59" s="626"/>
      <c r="L59" s="626"/>
      <c r="M59" s="624"/>
      <c r="N59" s="624"/>
      <c r="O59" s="624"/>
      <c r="P59" s="626"/>
      <c r="Q59" s="626"/>
      <c r="R59" s="626"/>
      <c r="S59" s="626"/>
      <c r="T59" s="626"/>
      <c r="U59" s="626"/>
      <c r="V59" s="626"/>
      <c r="W59" s="626"/>
      <c r="X59" s="626"/>
      <c r="Y59" s="626"/>
      <c r="Z59" s="626"/>
      <c r="AA59" s="626"/>
      <c r="AB59" s="626"/>
      <c r="AC59" s="650"/>
      <c r="AF59" s="10">
        <v>0.41319444444444398</v>
      </c>
      <c r="AG59" s="12"/>
    </row>
    <row r="60" spans="1:33" ht="20.149999999999999" customHeight="1" thickBot="1" x14ac:dyDescent="0.25">
      <c r="A60" s="73"/>
      <c r="B60" s="651"/>
      <c r="C60" s="652"/>
      <c r="D60" s="652"/>
      <c r="E60" s="652"/>
      <c r="F60" s="653"/>
      <c r="G60" s="653"/>
      <c r="H60" s="653"/>
      <c r="I60" s="653"/>
      <c r="J60" s="652"/>
      <c r="K60" s="652"/>
      <c r="L60" s="652"/>
      <c r="M60" s="656"/>
      <c r="N60" s="656"/>
      <c r="O60" s="656"/>
      <c r="P60" s="652"/>
      <c r="Q60" s="652"/>
      <c r="R60" s="652"/>
      <c r="S60" s="652"/>
      <c r="T60" s="652"/>
      <c r="U60" s="652"/>
      <c r="V60" s="652"/>
      <c r="W60" s="652"/>
      <c r="X60" s="652"/>
      <c r="Y60" s="652"/>
      <c r="Z60" s="652"/>
      <c r="AA60" s="652"/>
      <c r="AB60" s="652"/>
      <c r="AC60" s="655"/>
      <c r="AF60" s="10">
        <v>0.41666666666666602</v>
      </c>
      <c r="AG60" s="12"/>
    </row>
    <row r="61" spans="1:33" ht="20.149999999999999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F61" s="10">
        <v>0.42013888888888801</v>
      </c>
      <c r="AG61" s="12"/>
    </row>
    <row r="62" spans="1:33" ht="20.149999999999999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F62" s="10">
        <v>0.42361111111110999</v>
      </c>
      <c r="AG62" s="12"/>
    </row>
    <row r="63" spans="1:33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F63" s="10">
        <v>0.42708333333333298</v>
      </c>
      <c r="AG63" s="12"/>
    </row>
    <row r="64" spans="1:33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F64" s="10">
        <v>0.43055555555555503</v>
      </c>
      <c r="AG64" s="12"/>
    </row>
    <row r="65" spans="1:33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F65" s="10">
        <v>0.43402777777777701</v>
      </c>
      <c r="AG65" s="12"/>
    </row>
    <row r="66" spans="1:33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F66" s="10">
        <v>0.437499999999999</v>
      </c>
      <c r="AG66" s="12"/>
    </row>
    <row r="67" spans="1:33" x14ac:dyDescent="0.2">
      <c r="AF67" s="10">
        <v>0.44097222222222199</v>
      </c>
      <c r="AG67" s="12"/>
    </row>
    <row r="68" spans="1:33" x14ac:dyDescent="0.2">
      <c r="AF68" s="10">
        <v>0.44444444444444398</v>
      </c>
      <c r="AG68" s="12"/>
    </row>
    <row r="69" spans="1:33" x14ac:dyDescent="0.2">
      <c r="AF69" s="10">
        <v>0.44791666666666602</v>
      </c>
      <c r="AG69" s="12"/>
    </row>
    <row r="70" spans="1:33" x14ac:dyDescent="0.2">
      <c r="AF70" s="10">
        <v>0.45138888888888801</v>
      </c>
      <c r="AG70" s="12"/>
    </row>
    <row r="71" spans="1:33" x14ac:dyDescent="0.2">
      <c r="AF71" s="10">
        <v>0.45486111111110999</v>
      </c>
      <c r="AG71" s="12"/>
    </row>
    <row r="72" spans="1:33" x14ac:dyDescent="0.2">
      <c r="AF72" s="10">
        <v>0.45833333333333331</v>
      </c>
      <c r="AG72" s="12"/>
    </row>
    <row r="73" spans="1:33" x14ac:dyDescent="0.2">
      <c r="AF73" s="10">
        <v>0.46180555555555702</v>
      </c>
      <c r="AG73" s="12"/>
    </row>
    <row r="74" spans="1:33" x14ac:dyDescent="0.2">
      <c r="AF74" s="10">
        <v>0.46527777777778001</v>
      </c>
      <c r="AG74" s="12"/>
    </row>
    <row r="75" spans="1:33" x14ac:dyDescent="0.2">
      <c r="AF75" s="10">
        <v>0.468750000000003</v>
      </c>
      <c r="AG75" s="12"/>
    </row>
    <row r="76" spans="1:33" x14ac:dyDescent="0.2">
      <c r="AF76" s="10">
        <v>0.47222222222222698</v>
      </c>
      <c r="AG76" s="12"/>
    </row>
    <row r="77" spans="1:33" x14ac:dyDescent="0.2">
      <c r="AF77" s="10">
        <v>0.47569444444445003</v>
      </c>
      <c r="AG77" s="12"/>
    </row>
    <row r="78" spans="1:33" x14ac:dyDescent="0.2">
      <c r="AF78" s="10">
        <v>0.47916666666667301</v>
      </c>
      <c r="AG78" s="12"/>
    </row>
    <row r="79" spans="1:33" x14ac:dyDescent="0.2">
      <c r="AF79" s="10">
        <v>0.482638888888897</v>
      </c>
      <c r="AG79" s="12"/>
    </row>
    <row r="80" spans="1:33" x14ac:dyDescent="0.2">
      <c r="AF80" s="10">
        <v>0.48611111111111999</v>
      </c>
      <c r="AG80" s="12"/>
    </row>
    <row r="81" spans="32:33" x14ac:dyDescent="0.2">
      <c r="AF81" s="10">
        <v>0.48958333333334297</v>
      </c>
      <c r="AG81" s="12"/>
    </row>
    <row r="82" spans="32:33" x14ac:dyDescent="0.2">
      <c r="AF82" s="10">
        <v>0.49305555555556702</v>
      </c>
      <c r="AG82" s="12"/>
    </row>
    <row r="83" spans="32:33" x14ac:dyDescent="0.2">
      <c r="AF83" s="10">
        <v>0.49652777777779</v>
      </c>
      <c r="AG83" s="12"/>
    </row>
    <row r="84" spans="32:33" x14ac:dyDescent="0.2">
      <c r="AF84" s="10">
        <v>0.50000000000001299</v>
      </c>
      <c r="AG84" s="12"/>
    </row>
    <row r="85" spans="32:33" x14ac:dyDescent="0.2">
      <c r="AF85" s="10">
        <v>0.50347222222223698</v>
      </c>
      <c r="AG85" s="12"/>
    </row>
    <row r="86" spans="32:33" x14ac:dyDescent="0.2">
      <c r="AF86" s="10">
        <v>0.50694444444445996</v>
      </c>
      <c r="AG86" s="12"/>
    </row>
    <row r="87" spans="32:33" x14ac:dyDescent="0.2">
      <c r="AF87" s="10">
        <v>0.51041666666668295</v>
      </c>
      <c r="AG87" s="12"/>
    </row>
    <row r="88" spans="32:33" x14ac:dyDescent="0.2">
      <c r="AF88" s="10">
        <v>0.51388888888890605</v>
      </c>
      <c r="AG88" s="12"/>
    </row>
    <row r="89" spans="32:33" x14ac:dyDescent="0.2">
      <c r="AF89" s="10">
        <v>0.51736111111113003</v>
      </c>
      <c r="AG89" s="12"/>
    </row>
    <row r="90" spans="32:33" x14ac:dyDescent="0.2">
      <c r="AF90" s="10">
        <v>0.52083333333335302</v>
      </c>
      <c r="AG90" s="12"/>
    </row>
    <row r="91" spans="32:33" x14ac:dyDescent="0.2">
      <c r="AF91" s="10">
        <v>0.52430555555557601</v>
      </c>
      <c r="AG91" s="12"/>
    </row>
    <row r="92" spans="32:33" x14ac:dyDescent="0.2">
      <c r="AF92" s="10">
        <v>0.52777777777779999</v>
      </c>
      <c r="AG92" s="12"/>
    </row>
    <row r="93" spans="32:33" x14ac:dyDescent="0.2">
      <c r="AF93" s="10">
        <v>0.53125000000002298</v>
      </c>
      <c r="AG93" s="12"/>
    </row>
    <row r="94" spans="32:33" x14ac:dyDescent="0.2">
      <c r="AF94" s="10">
        <v>0.53472222222224597</v>
      </c>
      <c r="AG94" s="12"/>
    </row>
    <row r="95" spans="32:33" x14ac:dyDescent="0.2">
      <c r="AF95" s="10">
        <v>0.53819444444446995</v>
      </c>
      <c r="AG95" s="12"/>
    </row>
    <row r="96" spans="32:33" x14ac:dyDescent="0.2">
      <c r="AF96" s="10">
        <v>0.54166666666669305</v>
      </c>
      <c r="AG96" s="12"/>
    </row>
    <row r="97" spans="32:33" x14ac:dyDescent="0.2">
      <c r="AF97" s="10">
        <v>0.54513888888891604</v>
      </c>
      <c r="AG97" s="12"/>
    </row>
    <row r="98" spans="32:33" x14ac:dyDescent="0.2">
      <c r="AF98" s="10">
        <v>0.54861111111114003</v>
      </c>
      <c r="AG98" s="12"/>
    </row>
    <row r="99" spans="32:33" x14ac:dyDescent="0.2">
      <c r="AF99" s="10">
        <v>0.55208333333336301</v>
      </c>
      <c r="AG99" s="12"/>
    </row>
    <row r="100" spans="32:33" x14ac:dyDescent="0.2">
      <c r="AF100" s="10">
        <v>0.555555555555586</v>
      </c>
      <c r="AG100" s="12"/>
    </row>
    <row r="101" spans="32:33" x14ac:dyDescent="0.2">
      <c r="AF101" s="10">
        <v>0.55902777777780999</v>
      </c>
      <c r="AG101" s="12"/>
    </row>
    <row r="102" spans="32:33" x14ac:dyDescent="0.2">
      <c r="AF102" s="10">
        <v>0.56250000000003297</v>
      </c>
      <c r="AG102" s="12"/>
    </row>
    <row r="103" spans="32:33" x14ac:dyDescent="0.2">
      <c r="AF103" s="10">
        <v>0.56597222222225596</v>
      </c>
      <c r="AG103" s="12"/>
    </row>
    <row r="104" spans="32:33" x14ac:dyDescent="0.2">
      <c r="AF104" s="10">
        <v>0.56944444444447995</v>
      </c>
      <c r="AG104" s="12"/>
    </row>
    <row r="105" spans="32:33" x14ac:dyDescent="0.2">
      <c r="AF105" s="10">
        <v>0.57291666666670304</v>
      </c>
      <c r="AG105" s="12"/>
    </row>
    <row r="106" spans="32:33" x14ac:dyDescent="0.2">
      <c r="AF106" s="10">
        <v>0.57638888888892603</v>
      </c>
      <c r="AG106" s="12"/>
    </row>
    <row r="107" spans="32:33" x14ac:dyDescent="0.2">
      <c r="AF107" s="10">
        <v>0.57986111111115002</v>
      </c>
      <c r="AG107" s="12"/>
    </row>
    <row r="108" spans="32:33" x14ac:dyDescent="0.2">
      <c r="AF108" s="10">
        <v>0.58333333333337301</v>
      </c>
      <c r="AG108" s="12"/>
    </row>
    <row r="109" spans="32:33" x14ac:dyDescent="0.2">
      <c r="AF109" s="10">
        <v>0.58680555555559599</v>
      </c>
      <c r="AG109" s="12"/>
    </row>
    <row r="110" spans="32:33" x14ac:dyDescent="0.2">
      <c r="AF110" s="10">
        <v>0.59027777777781898</v>
      </c>
      <c r="AG110" s="12"/>
    </row>
    <row r="111" spans="32:33" x14ac:dyDescent="0.2">
      <c r="AF111" s="10">
        <v>0.59375000000004297</v>
      </c>
      <c r="AG111" s="12"/>
    </row>
    <row r="112" spans="32:33" x14ac:dyDescent="0.2">
      <c r="AF112" s="10">
        <v>0.59722222222226595</v>
      </c>
      <c r="AG112" s="12"/>
    </row>
    <row r="113" spans="32:33" x14ac:dyDescent="0.2">
      <c r="AF113" s="10">
        <v>0.60069444444448905</v>
      </c>
      <c r="AG113" s="12"/>
    </row>
    <row r="114" spans="32:33" x14ac:dyDescent="0.2">
      <c r="AF114" s="10">
        <v>0.60416666666671304</v>
      </c>
      <c r="AG114" s="12"/>
    </row>
    <row r="115" spans="32:33" x14ac:dyDescent="0.2">
      <c r="AF115" s="10">
        <v>0.60763888888893602</v>
      </c>
      <c r="AG115" s="12"/>
    </row>
    <row r="116" spans="32:33" x14ac:dyDescent="0.2">
      <c r="AF116" s="10">
        <v>0.61111111111115901</v>
      </c>
      <c r="AG116" s="12"/>
    </row>
    <row r="117" spans="32:33" x14ac:dyDescent="0.2">
      <c r="AF117" s="10">
        <v>0.614583333333383</v>
      </c>
      <c r="AG117" s="12"/>
    </row>
    <row r="118" spans="32:33" x14ac:dyDescent="0.2">
      <c r="AF118" s="10">
        <v>0.61805555555560598</v>
      </c>
      <c r="AG118" s="12"/>
    </row>
    <row r="119" spans="32:33" x14ac:dyDescent="0.2">
      <c r="AF119" s="10">
        <v>0.62152777777782897</v>
      </c>
      <c r="AG119" s="12"/>
    </row>
    <row r="120" spans="32:33" x14ac:dyDescent="0.2">
      <c r="AF120" s="10">
        <v>0.62500000000005296</v>
      </c>
      <c r="AG120" s="12"/>
    </row>
    <row r="121" spans="32:33" x14ac:dyDescent="0.2">
      <c r="AF121" s="10">
        <v>0.62847222222227594</v>
      </c>
      <c r="AG121" s="12"/>
    </row>
    <row r="122" spans="32:33" x14ac:dyDescent="0.2">
      <c r="AF122" s="10">
        <v>0.63194444444449904</v>
      </c>
      <c r="AG122" s="12"/>
    </row>
    <row r="123" spans="32:33" x14ac:dyDescent="0.2">
      <c r="AF123" s="10">
        <v>0.63541666666672303</v>
      </c>
      <c r="AG123" s="12"/>
    </row>
    <row r="124" spans="32:33" x14ac:dyDescent="0.2">
      <c r="AF124" s="10">
        <v>0.63888888888894602</v>
      </c>
      <c r="AG124" s="12"/>
    </row>
    <row r="125" spans="32:33" x14ac:dyDescent="0.2">
      <c r="AF125" s="10">
        <v>0.642361111111169</v>
      </c>
      <c r="AG125" s="12"/>
    </row>
    <row r="126" spans="32:33" x14ac:dyDescent="0.2">
      <c r="AF126" s="10">
        <v>0.64583333333339299</v>
      </c>
      <c r="AG126" s="12"/>
    </row>
    <row r="127" spans="32:33" x14ac:dyDescent="0.2">
      <c r="AF127" s="10">
        <v>0.64930555555561598</v>
      </c>
      <c r="AG127" s="12"/>
    </row>
    <row r="128" spans="32:33" x14ac:dyDescent="0.2">
      <c r="AF128" s="10">
        <v>0.65277777777783896</v>
      </c>
      <c r="AG128" s="12"/>
    </row>
    <row r="129" spans="32:33" x14ac:dyDescent="0.2">
      <c r="AF129" s="10">
        <v>0.65625000000006295</v>
      </c>
      <c r="AG129" s="12"/>
    </row>
    <row r="130" spans="32:33" x14ac:dyDescent="0.2">
      <c r="AF130" s="10">
        <v>0.65972222222228605</v>
      </c>
      <c r="AG130" s="12"/>
    </row>
    <row r="131" spans="32:33" x14ac:dyDescent="0.2">
      <c r="AF131" s="10">
        <v>0.66319444444450903</v>
      </c>
      <c r="AG131" s="12"/>
    </row>
    <row r="132" spans="32:33" x14ac:dyDescent="0.2">
      <c r="AF132" s="10">
        <v>0.66666666666673302</v>
      </c>
      <c r="AG132" s="12"/>
    </row>
    <row r="133" spans="32:33" x14ac:dyDescent="0.2">
      <c r="AF133" s="10">
        <v>0.67013888888895601</v>
      </c>
      <c r="AG133" s="12"/>
    </row>
    <row r="134" spans="32:33" x14ac:dyDescent="0.2">
      <c r="AF134" s="10">
        <v>0.673611111111179</v>
      </c>
      <c r="AG134" s="12"/>
    </row>
    <row r="135" spans="32:33" x14ac:dyDescent="0.2">
      <c r="AF135" s="10">
        <v>0.67708333333340198</v>
      </c>
      <c r="AG135" s="12"/>
    </row>
    <row r="136" spans="32:33" x14ac:dyDescent="0.2">
      <c r="AF136" s="10">
        <v>0.68055555555562597</v>
      </c>
      <c r="AG136" s="12"/>
    </row>
    <row r="137" spans="32:33" x14ac:dyDescent="0.2">
      <c r="AF137" s="10">
        <v>0.68402777777784896</v>
      </c>
      <c r="AG137" s="12"/>
    </row>
    <row r="138" spans="32:33" x14ac:dyDescent="0.2">
      <c r="AF138" s="10">
        <v>0.68750000000007205</v>
      </c>
      <c r="AG138" s="12"/>
    </row>
    <row r="139" spans="32:33" x14ac:dyDescent="0.2">
      <c r="AF139" s="10">
        <v>0.69097222222229604</v>
      </c>
      <c r="AG139" s="12"/>
    </row>
    <row r="140" spans="32:33" x14ac:dyDescent="0.2">
      <c r="AF140" s="10">
        <v>0.69444444444451903</v>
      </c>
      <c r="AG140" s="12"/>
    </row>
    <row r="141" spans="32:33" x14ac:dyDescent="0.2">
      <c r="AF141" s="10">
        <v>0.69791666666674201</v>
      </c>
      <c r="AG141" s="12"/>
    </row>
    <row r="142" spans="32:33" x14ac:dyDescent="0.2">
      <c r="AF142" s="10">
        <v>0.701388888888966</v>
      </c>
      <c r="AG142" s="12"/>
    </row>
    <row r="143" spans="32:33" x14ac:dyDescent="0.2">
      <c r="AF143" s="10">
        <v>0.70486111111118899</v>
      </c>
      <c r="AG143" s="12"/>
    </row>
    <row r="144" spans="32:33" x14ac:dyDescent="0.2">
      <c r="AF144" s="10">
        <v>0.70833333333341197</v>
      </c>
      <c r="AG144" s="12"/>
    </row>
    <row r="145" spans="32:33" x14ac:dyDescent="0.2">
      <c r="AF145" s="10">
        <v>0.71180555555563596</v>
      </c>
      <c r="AG145" s="12"/>
    </row>
    <row r="146" spans="32:33" x14ac:dyDescent="0.2">
      <c r="AF146" s="10">
        <v>0.71527777777785895</v>
      </c>
      <c r="AG146" s="12"/>
    </row>
    <row r="147" spans="32:33" x14ac:dyDescent="0.2">
      <c r="AF147" s="10">
        <v>0.71875000000008205</v>
      </c>
      <c r="AG147" s="12"/>
    </row>
    <row r="148" spans="32:33" x14ac:dyDescent="0.2">
      <c r="AF148" s="10">
        <v>0.72222222222230603</v>
      </c>
      <c r="AG148" s="12"/>
    </row>
    <row r="149" spans="32:33" x14ac:dyDescent="0.2">
      <c r="AF149" s="10">
        <v>0.72569444444452902</v>
      </c>
      <c r="AG149" s="12"/>
    </row>
    <row r="150" spans="32:33" x14ac:dyDescent="0.2">
      <c r="AF150" s="10">
        <v>0.72916666666675201</v>
      </c>
      <c r="AG150" s="12"/>
    </row>
    <row r="151" spans="32:33" x14ac:dyDescent="0.2">
      <c r="AF151" s="10">
        <v>0.73263888888897599</v>
      </c>
    </row>
    <row r="152" spans="32:33" x14ac:dyDescent="0.2">
      <c r="AF152" s="10">
        <v>0.73611111111119898</v>
      </c>
    </row>
    <row r="153" spans="32:33" x14ac:dyDescent="0.2">
      <c r="AF153" s="10">
        <v>0.73958333333342197</v>
      </c>
    </row>
    <row r="154" spans="32:33" x14ac:dyDescent="0.2">
      <c r="AF154" s="10">
        <v>0.74305555555564595</v>
      </c>
    </row>
    <row r="155" spans="32:33" x14ac:dyDescent="0.2">
      <c r="AF155" s="10">
        <v>0.74652777777786905</v>
      </c>
    </row>
    <row r="156" spans="32:33" x14ac:dyDescent="0.2">
      <c r="AF156" s="10">
        <v>0.75000000000009204</v>
      </c>
    </row>
    <row r="157" spans="32:33" x14ac:dyDescent="0.2">
      <c r="AF157" s="10">
        <v>0.75347222222231602</v>
      </c>
    </row>
    <row r="158" spans="32:33" x14ac:dyDescent="0.2">
      <c r="AF158" s="10">
        <v>0.75694444444453901</v>
      </c>
    </row>
    <row r="159" spans="32:33" x14ac:dyDescent="0.2">
      <c r="AF159" s="10">
        <v>0.760416666666762</v>
      </c>
    </row>
    <row r="160" spans="32:33" x14ac:dyDescent="0.2">
      <c r="AF160" s="10">
        <v>0.76388888888898498</v>
      </c>
    </row>
    <row r="161" spans="32:32" x14ac:dyDescent="0.2">
      <c r="AF161" s="10">
        <v>0.76736111111120897</v>
      </c>
    </row>
    <row r="162" spans="32:32" x14ac:dyDescent="0.2">
      <c r="AF162" s="10">
        <v>0.77083333333343196</v>
      </c>
    </row>
    <row r="163" spans="32:32" x14ac:dyDescent="0.2">
      <c r="AF163" s="10">
        <v>0.77430555555565495</v>
      </c>
    </row>
    <row r="164" spans="32:32" x14ac:dyDescent="0.2">
      <c r="AF164" s="10">
        <v>0.77777777777787904</v>
      </c>
    </row>
    <row r="165" spans="32:32" x14ac:dyDescent="0.2">
      <c r="AF165" s="10">
        <v>0.78125000000010203</v>
      </c>
    </row>
    <row r="166" spans="32:32" x14ac:dyDescent="0.2">
      <c r="AF166" s="10">
        <v>0.78472222222232502</v>
      </c>
    </row>
    <row r="167" spans="32:32" x14ac:dyDescent="0.2">
      <c r="AF167" s="10">
        <v>0.788194444444549</v>
      </c>
    </row>
    <row r="168" spans="32:32" x14ac:dyDescent="0.2">
      <c r="AF168" s="10">
        <v>0.79166666666677199</v>
      </c>
    </row>
    <row r="169" spans="32:32" x14ac:dyDescent="0.2">
      <c r="AF169" s="10">
        <v>0.79513888888899498</v>
      </c>
    </row>
    <row r="170" spans="32:32" x14ac:dyDescent="0.2">
      <c r="AF170" s="10">
        <v>0.79861111111121896</v>
      </c>
    </row>
    <row r="171" spans="32:32" x14ac:dyDescent="0.2">
      <c r="AF171" s="10">
        <v>0.80208333333344195</v>
      </c>
    </row>
    <row r="172" spans="32:32" x14ac:dyDescent="0.2">
      <c r="AF172" s="10">
        <v>0.80555555555566505</v>
      </c>
    </row>
    <row r="173" spans="32:32" x14ac:dyDescent="0.2">
      <c r="AF173" s="10">
        <v>0.80902777777788903</v>
      </c>
    </row>
    <row r="174" spans="32:32" x14ac:dyDescent="0.2">
      <c r="AF174" s="10">
        <v>0.81250000000011202</v>
      </c>
    </row>
    <row r="175" spans="32:32" x14ac:dyDescent="0.2">
      <c r="AF175" s="10">
        <v>0.81597222222233501</v>
      </c>
    </row>
    <row r="176" spans="32:32" x14ac:dyDescent="0.2">
      <c r="AF176" s="10">
        <v>0.81944444444455899</v>
      </c>
    </row>
    <row r="177" spans="32:32" x14ac:dyDescent="0.2">
      <c r="AF177" s="10">
        <v>0.82291666666678198</v>
      </c>
    </row>
    <row r="178" spans="32:32" x14ac:dyDescent="0.2">
      <c r="AF178" s="10">
        <v>0.82638888888900497</v>
      </c>
    </row>
    <row r="179" spans="32:32" x14ac:dyDescent="0.2">
      <c r="AF179" s="10">
        <v>0.82986111111122896</v>
      </c>
    </row>
    <row r="180" spans="32:32" x14ac:dyDescent="0.2">
      <c r="AF180" s="10">
        <v>0.83333333333345205</v>
      </c>
    </row>
    <row r="181" spans="32:32" x14ac:dyDescent="0.2">
      <c r="AF181" s="10">
        <v>0.83680555555567504</v>
      </c>
    </row>
    <row r="182" spans="32:32" x14ac:dyDescent="0.2">
      <c r="AF182" s="10">
        <v>0.84027777777789903</v>
      </c>
    </row>
    <row r="183" spans="32:32" x14ac:dyDescent="0.2">
      <c r="AF183" s="10">
        <v>0.84375000000012201</v>
      </c>
    </row>
    <row r="184" spans="32:32" x14ac:dyDescent="0.2">
      <c r="AF184" s="10">
        <v>0.847222222222345</v>
      </c>
    </row>
    <row r="185" spans="32:32" x14ac:dyDescent="0.2">
      <c r="AF185" s="10">
        <v>0.85069444444456799</v>
      </c>
    </row>
    <row r="186" spans="32:32" x14ac:dyDescent="0.2">
      <c r="AF186" s="10">
        <v>0.85416666666679197</v>
      </c>
    </row>
    <row r="187" spans="32:32" x14ac:dyDescent="0.2">
      <c r="AF187" s="10">
        <v>0.85763888888901496</v>
      </c>
    </row>
    <row r="188" spans="32:32" x14ac:dyDescent="0.2">
      <c r="AF188" s="10">
        <v>0.86111111111123795</v>
      </c>
    </row>
    <row r="189" spans="32:32" x14ac:dyDescent="0.2">
      <c r="AF189" s="10">
        <v>0.86458333333346205</v>
      </c>
    </row>
    <row r="190" spans="32:32" x14ac:dyDescent="0.2">
      <c r="AF190" s="10">
        <v>0.86805555555568503</v>
      </c>
    </row>
    <row r="191" spans="32:32" x14ac:dyDescent="0.2">
      <c r="AF191" s="10">
        <v>0.87152777777790802</v>
      </c>
    </row>
    <row r="192" spans="32:32" x14ac:dyDescent="0.2">
      <c r="AF192" s="10">
        <v>0.87500000000013201</v>
      </c>
    </row>
    <row r="195" spans="32:32" x14ac:dyDescent="0.2">
      <c r="AF195" s="8"/>
    </row>
    <row r="196" spans="32:32" x14ac:dyDescent="0.2">
      <c r="AF196" s="8"/>
    </row>
    <row r="197" spans="32:32" x14ac:dyDescent="0.2">
      <c r="AF197" s="8"/>
    </row>
  </sheetData>
  <mergeCells count="214">
    <mergeCell ref="C43:F43"/>
    <mergeCell ref="P24:S25"/>
    <mergeCell ref="U21:U24"/>
    <mergeCell ref="G29:T30"/>
    <mergeCell ref="U30:V30"/>
    <mergeCell ref="U31:V32"/>
    <mergeCell ref="C42:F42"/>
    <mergeCell ref="L39:M39"/>
    <mergeCell ref="G43:H43"/>
    <mergeCell ref="V22:W22"/>
    <mergeCell ref="V23:W23"/>
    <mergeCell ref="V24:W24"/>
    <mergeCell ref="N43:O43"/>
    <mergeCell ref="W43:AB43"/>
    <mergeCell ref="W31:AC32"/>
    <mergeCell ref="W30:AC30"/>
    <mergeCell ref="W29:AC29"/>
    <mergeCell ref="Z37:AC37"/>
    <mergeCell ref="U36:W36"/>
    <mergeCell ref="X36:AC36"/>
    <mergeCell ref="X22:AB22"/>
    <mergeCell ref="C37:F37"/>
    <mergeCell ref="D35:F35"/>
    <mergeCell ref="B31:C33"/>
    <mergeCell ref="B44:B49"/>
    <mergeCell ref="C44:AC44"/>
    <mergeCell ref="C45:AC45"/>
    <mergeCell ref="C46:AC46"/>
    <mergeCell ref="C47:AC47"/>
    <mergeCell ref="C48:AC48"/>
    <mergeCell ref="C49:AC49"/>
    <mergeCell ref="X23:AB23"/>
    <mergeCell ref="X25:AB25"/>
    <mergeCell ref="G36:T36"/>
    <mergeCell ref="H37:I37"/>
    <mergeCell ref="K37:M37"/>
    <mergeCell ref="S37:T37"/>
    <mergeCell ref="P42:R42"/>
    <mergeCell ref="H42:I42"/>
    <mergeCell ref="K42:L42"/>
    <mergeCell ref="H38:I38"/>
    <mergeCell ref="N42:O42"/>
    <mergeCell ref="R39:W39"/>
    <mergeCell ref="W41:X41"/>
    <mergeCell ref="G41:V41"/>
    <mergeCell ref="X24:AB24"/>
    <mergeCell ref="C41:F41"/>
    <mergeCell ref="D31:E31"/>
    <mergeCell ref="B26:C26"/>
    <mergeCell ref="C38:F38"/>
    <mergeCell ref="C39:F39"/>
    <mergeCell ref="Z41:AA41"/>
    <mergeCell ref="W33:AC33"/>
    <mergeCell ref="AA12:AA13"/>
    <mergeCell ref="X12:Z13"/>
    <mergeCell ref="X20:AB20"/>
    <mergeCell ref="AB12:AB13"/>
    <mergeCell ref="U19:X19"/>
    <mergeCell ref="U17:Y17"/>
    <mergeCell ref="U15:Y15"/>
    <mergeCell ref="U14:Y14"/>
    <mergeCell ref="U18:X18"/>
    <mergeCell ref="X21:AB21"/>
    <mergeCell ref="AB41:AC41"/>
    <mergeCell ref="D26:F26"/>
    <mergeCell ref="J26:L26"/>
    <mergeCell ref="W35:AC35"/>
    <mergeCell ref="C23:H25"/>
    <mergeCell ref="U34:V34"/>
    <mergeCell ref="J38:K38"/>
    <mergeCell ref="L38:N38"/>
    <mergeCell ref="Q21:S21"/>
    <mergeCell ref="Q22:S22"/>
    <mergeCell ref="G34:I34"/>
    <mergeCell ref="D32:T33"/>
    <mergeCell ref="F31:G31"/>
    <mergeCell ref="I31:J31"/>
    <mergeCell ref="D34:F34"/>
    <mergeCell ref="E27:I27"/>
    <mergeCell ref="E28:I28"/>
    <mergeCell ref="T26:U26"/>
    <mergeCell ref="O34:P34"/>
    <mergeCell ref="U29:V29"/>
    <mergeCell ref="X10:AA10"/>
    <mergeCell ref="U12:V13"/>
    <mergeCell ref="I5:J5"/>
    <mergeCell ref="D8:V9"/>
    <mergeCell ref="W8:W9"/>
    <mergeCell ref="I12:I13"/>
    <mergeCell ref="H12:H13"/>
    <mergeCell ref="T14:T19"/>
    <mergeCell ref="C16:S16"/>
    <mergeCell ref="C14:S14"/>
    <mergeCell ref="C15:S15"/>
    <mergeCell ref="C18:S18"/>
    <mergeCell ref="N12:O13"/>
    <mergeCell ref="R12:T13"/>
    <mergeCell ref="D12:F13"/>
    <mergeCell ref="G12:G13"/>
    <mergeCell ref="J12:M13"/>
    <mergeCell ref="AA2:AC2"/>
    <mergeCell ref="X2:Z2"/>
    <mergeCell ref="L1:S2"/>
    <mergeCell ref="T3:T4"/>
    <mergeCell ref="U4:AC4"/>
    <mergeCell ref="W3:AC3"/>
    <mergeCell ref="U3:V3"/>
    <mergeCell ref="C4:S4"/>
    <mergeCell ref="E3:S3"/>
    <mergeCell ref="B27:C27"/>
    <mergeCell ref="B28:C28"/>
    <mergeCell ref="B29:C30"/>
    <mergeCell ref="D29:F30"/>
    <mergeCell ref="M26:O26"/>
    <mergeCell ref="B3:B4"/>
    <mergeCell ref="B5:B9"/>
    <mergeCell ref="B12:C13"/>
    <mergeCell ref="C3:D3"/>
    <mergeCell ref="C5:C7"/>
    <mergeCell ref="C8:C9"/>
    <mergeCell ref="D6:V7"/>
    <mergeCell ref="F5:G5"/>
    <mergeCell ref="C20:H22"/>
    <mergeCell ref="U20:W20"/>
    <mergeCell ref="U25:W25"/>
    <mergeCell ref="G26:I26"/>
    <mergeCell ref="I21:M21"/>
    <mergeCell ref="I24:M24"/>
    <mergeCell ref="T20:T25"/>
    <mergeCell ref="Q23:S23"/>
    <mergeCell ref="Q26:R26"/>
    <mergeCell ref="V21:W21"/>
    <mergeCell ref="O20:O25"/>
    <mergeCell ref="P60:AC60"/>
    <mergeCell ref="P58:AC58"/>
    <mergeCell ref="P54:AC54"/>
    <mergeCell ref="M54:O54"/>
    <mergeCell ref="M60:O60"/>
    <mergeCell ref="X11:AA11"/>
    <mergeCell ref="X5:AC6"/>
    <mergeCell ref="X7:AC7"/>
    <mergeCell ref="W5:W6"/>
    <mergeCell ref="X8:AA9"/>
    <mergeCell ref="AB8:AC9"/>
    <mergeCell ref="B50:AC50"/>
    <mergeCell ref="AB26:AC26"/>
    <mergeCell ref="C36:F36"/>
    <mergeCell ref="C34:C35"/>
    <mergeCell ref="B34:B43"/>
    <mergeCell ref="J35:T35"/>
    <mergeCell ref="T42:AC42"/>
    <mergeCell ref="X26:Z26"/>
    <mergeCell ref="U35:V35"/>
    <mergeCell ref="O38:P38"/>
    <mergeCell ref="B20:B25"/>
    <mergeCell ref="G35:I35"/>
    <mergeCell ref="Q20:S20"/>
    <mergeCell ref="J54:L54"/>
    <mergeCell ref="M57:O57"/>
    <mergeCell ref="J57:L57"/>
    <mergeCell ref="P55:AC55"/>
    <mergeCell ref="P56:AC56"/>
    <mergeCell ref="P57:AC57"/>
    <mergeCell ref="M55:O55"/>
    <mergeCell ref="M56:O56"/>
    <mergeCell ref="P53:AC53"/>
    <mergeCell ref="B14:B16"/>
    <mergeCell ref="U16:X16"/>
    <mergeCell ref="C17:S17"/>
    <mergeCell ref="C19:S19"/>
    <mergeCell ref="P52:AC52"/>
    <mergeCell ref="M53:O53"/>
    <mergeCell ref="M51:O51"/>
    <mergeCell ref="B60:E60"/>
    <mergeCell ref="B58:E58"/>
    <mergeCell ref="B59:E59"/>
    <mergeCell ref="B54:E54"/>
    <mergeCell ref="B55:E55"/>
    <mergeCell ref="B56:E56"/>
    <mergeCell ref="B57:E57"/>
    <mergeCell ref="F60:I60"/>
    <mergeCell ref="F58:I58"/>
    <mergeCell ref="F59:I59"/>
    <mergeCell ref="F57:I57"/>
    <mergeCell ref="P59:AC59"/>
    <mergeCell ref="J55:L55"/>
    <mergeCell ref="J56:L56"/>
    <mergeCell ref="J60:L60"/>
    <mergeCell ref="J58:L58"/>
    <mergeCell ref="P51:AC51"/>
    <mergeCell ref="M58:O58"/>
    <mergeCell ref="M59:O59"/>
    <mergeCell ref="B17:B19"/>
    <mergeCell ref="M52:O52"/>
    <mergeCell ref="J52:L52"/>
    <mergeCell ref="F54:I54"/>
    <mergeCell ref="F55:I55"/>
    <mergeCell ref="F56:I56"/>
    <mergeCell ref="J59:L59"/>
    <mergeCell ref="B52:E52"/>
    <mergeCell ref="B53:E53"/>
    <mergeCell ref="F51:I51"/>
    <mergeCell ref="F52:I52"/>
    <mergeCell ref="F53:I53"/>
    <mergeCell ref="B51:E51"/>
    <mergeCell ref="J53:L53"/>
    <mergeCell ref="J27:K27"/>
    <mergeCell ref="J28:K28"/>
    <mergeCell ref="L27:AC27"/>
    <mergeCell ref="L28:AC28"/>
    <mergeCell ref="J51:L51"/>
    <mergeCell ref="U33:V33"/>
    <mergeCell ref="U37:W37"/>
    <mergeCell ref="W34:X34"/>
  </mergeCells>
  <phoneticPr fontId="2"/>
  <pageMargins left="0" right="0" top="0" bottom="0" header="0" footer="0"/>
  <pageSetup paperSize="9" scale="74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9" r:id="rId4" name="Group Box 85">
              <controlPr locked="0" defaultSize="0" print="0" autoFill="0" autoPict="0">
                <anchor moveWithCells="1">
                  <from>
                    <xdr:col>23</xdr:col>
                    <xdr:colOff>12700</xdr:colOff>
                    <xdr:row>7</xdr:row>
                    <xdr:rowOff>0</xdr:rowOff>
                  </from>
                  <to>
                    <xdr:col>29</xdr:col>
                    <xdr:colOff>31750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" name="Option Button 87">
              <controlPr locked="0" defaultSize="0" autoFill="0" autoLine="0" autoPict="0">
                <anchor moveWithCells="1">
                  <from>
                    <xdr:col>25</xdr:col>
                    <xdr:colOff>146050</xdr:colOff>
                    <xdr:row>7</xdr:row>
                    <xdr:rowOff>0</xdr:rowOff>
                  </from>
                  <to>
                    <xdr:col>28</xdr:col>
                    <xdr:colOff>12700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" name="Option Button 88">
              <controlPr locked="0" defaultSize="0" autoFill="0" autoLine="0" autoPict="0">
                <anchor moveWithCells="1">
                  <from>
                    <xdr:col>25</xdr:col>
                    <xdr:colOff>146050</xdr:colOff>
                    <xdr:row>7</xdr:row>
                    <xdr:rowOff>279400</xdr:rowOff>
                  </from>
                  <to>
                    <xdr:col>28</xdr:col>
                    <xdr:colOff>12700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" name="Group Box 103">
              <controlPr locked="0" defaultSize="0" print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" name="Option Button 104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15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" name="Option Button 10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31750</xdr:rowOff>
                  </from>
                  <to>
                    <xdr:col>15</xdr:col>
                    <xdr:colOff>393700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" name="Group Box 107">
              <controlPr locked="0" defaultSize="0" print="0" autoFill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28</xdr:col>
                    <xdr:colOff>222250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" name="Option Button 108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11</xdr:row>
                    <xdr:rowOff>12700</xdr:rowOff>
                  </from>
                  <to>
                    <xdr:col>22</xdr:col>
                    <xdr:colOff>495300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2" name="Option Button 109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12</xdr:row>
                    <xdr:rowOff>31750</xdr:rowOff>
                  </from>
                  <to>
                    <xdr:col>22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3" name="Drop Down 114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13</xdr:col>
                    <xdr:colOff>107950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" name="Drop Down 115">
              <controlPr locked="0" defaultSize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13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5" name="Drop Down 116">
              <controlPr locked="0" defaultSize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13</xdr:col>
                    <xdr:colOff>107950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6" name="Drop Down 117">
              <controlPr locked="0" defaultSize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13</xdr:col>
                    <xdr:colOff>107950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7" name="Group Box 118">
              <controlPr defaultSize="0" print="0" autoFill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8" name="Option Button 119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9" name="Option Button 120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0" name="Option Button 121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1" name="Option Button 122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2" name="Check Box 123">
              <controlPr locked="0" defaultSize="0" autoFill="0" autoLine="0" autoPict="0">
                <anchor moveWithCells="1">
                  <from>
                    <xdr:col>3</xdr:col>
                    <xdr:colOff>12700</xdr:colOff>
                    <xdr:row>25</xdr:row>
                    <xdr:rowOff>0</xdr:rowOff>
                  </from>
                  <to>
                    <xdr:col>4</xdr:col>
                    <xdr:colOff>146050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3" name="Check Box 127">
              <controlPr locked="0" defaultSize="0" autoFill="0" autoLine="0" autoPict="0">
                <anchor moveWithCells="1">
                  <from>
                    <xdr:col>6</xdr:col>
                    <xdr:colOff>69850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4" name="Check Box 128">
              <controlPr locked="0" defaultSize="0" autoFill="0" autoLine="0" autoPict="0">
                <anchor moveWithCells="1">
                  <from>
                    <xdr:col>9</xdr:col>
                    <xdr:colOff>50800</xdr:colOff>
                    <xdr:row>25</xdr:row>
                    <xdr:rowOff>0</xdr:rowOff>
                  </from>
                  <to>
                    <xdr:col>10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5" name="Check Box 129">
              <controlPr locked="0" defaultSize="0" autoFill="0" autoLine="0" autoPict="0">
                <anchor moveWithCells="1">
                  <from>
                    <xdr:col>12</xdr:col>
                    <xdr:colOff>69850</xdr:colOff>
                    <xdr:row>25</xdr:row>
                    <xdr:rowOff>0</xdr:rowOff>
                  </from>
                  <to>
                    <xdr:col>13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6" name="Option Button 132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12700</xdr:rowOff>
                  </from>
                  <to>
                    <xdr:col>19</xdr:col>
                    <xdr:colOff>317500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7" name="Option Button 133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12700</xdr:rowOff>
                  </from>
                  <to>
                    <xdr:col>21</xdr:col>
                    <xdr:colOff>279400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8" name="Drop Down 142">
              <controlPr locked="0" defaultSize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18</xdr:col>
                    <xdr:colOff>69850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9" name="Group Box 144">
              <controlPr defaultSize="0" print="0" autoFill="0" autoPict="0">
                <anchor mov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28</xdr:col>
                    <xdr:colOff>222250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Option Button 146">
              <controlPr locked="0" defaultSize="0" autoFill="0" autoLine="0" autoPict="0">
                <anchor moveWithCells="1">
                  <from>
                    <xdr:col>19</xdr:col>
                    <xdr:colOff>69850</xdr:colOff>
                    <xdr:row>33</xdr:row>
                    <xdr:rowOff>12700</xdr:rowOff>
                  </from>
                  <to>
                    <xdr:col>20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Option Button 147">
              <controlPr locked="0" defaultSize="0" autoFill="0" autoLine="0" autoPict="0">
                <anchor moveWithCells="1">
                  <from>
                    <xdr:col>22</xdr:col>
                    <xdr:colOff>69850</xdr:colOff>
                    <xdr:row>33</xdr:row>
                    <xdr:rowOff>12700</xdr:rowOff>
                  </from>
                  <to>
                    <xdr:col>22</xdr:col>
                    <xdr:colOff>342900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2" name="Group Box 148">
              <controlPr locked="0" defaultSize="0" print="0" autoFill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28</xdr:col>
                    <xdr:colOff>203200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31750</xdr:rowOff>
                  </from>
                  <to>
                    <xdr:col>7</xdr:col>
                    <xdr:colOff>133350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36</xdr:row>
                    <xdr:rowOff>31750</xdr:rowOff>
                  </from>
                  <to>
                    <xdr:col>10</xdr:col>
                    <xdr:colOff>69850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5" name="Check Box 153">
              <controlPr locked="0" defaultSize="0" autoFill="0" autoLine="0" autoPict="0">
                <anchor moveWithCells="1">
                  <from>
                    <xdr:col>13</xdr:col>
                    <xdr:colOff>107950</xdr:colOff>
                    <xdr:row>36</xdr:row>
                    <xdr:rowOff>31750</xdr:rowOff>
                  </from>
                  <to>
                    <xdr:col>14</xdr:col>
                    <xdr:colOff>133350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6" name="Check Box 154">
              <controlPr locked="0" defaultSize="0" autoFill="0" autoLine="0" autoPict="0">
                <anchor moveWithCells="1">
                  <from>
                    <xdr:col>15</xdr:col>
                    <xdr:colOff>317500</xdr:colOff>
                    <xdr:row>36</xdr:row>
                    <xdr:rowOff>31750</xdr:rowOff>
                  </from>
                  <to>
                    <xdr:col>16</xdr:col>
                    <xdr:colOff>133350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7" name="Check Box 155">
              <controlPr locked="0" defaultSize="0" autoFill="0" autoLine="0" autoPict="0">
                <anchor moveWithCells="1">
                  <from>
                    <xdr:col>17</xdr:col>
                    <xdr:colOff>184150</xdr:colOff>
                    <xdr:row>36</xdr:row>
                    <xdr:rowOff>31750</xdr:rowOff>
                  </from>
                  <to>
                    <xdr:col>18</xdr:col>
                    <xdr:colOff>133350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8" name="Check Box 156">
              <controlPr locked="0" defaultSize="0" autoFill="0" autoLine="0" autoPict="0">
                <anchor moveWithCells="1">
                  <from>
                    <xdr:col>23</xdr:col>
                    <xdr:colOff>184150</xdr:colOff>
                    <xdr:row>36</xdr:row>
                    <xdr:rowOff>31750</xdr:rowOff>
                  </from>
                  <to>
                    <xdr:col>25</xdr:col>
                    <xdr:colOff>133350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9" name="Group Box 157">
              <controlPr defaultSize="0" autoFill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28</xdr:col>
                    <xdr:colOff>222250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0" name="Option Button 158">
              <controlPr locked="0" defaultSize="0" autoFill="0" autoLine="0" autoPict="0">
                <anchor moveWithCells="1">
                  <from>
                    <xdr:col>27</xdr:col>
                    <xdr:colOff>304800</xdr:colOff>
                    <xdr:row>36</xdr:row>
                    <xdr:rowOff>12700</xdr:rowOff>
                  </from>
                  <to>
                    <xdr:col>27</xdr:col>
                    <xdr:colOff>584200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1" name="Option Button 159">
              <controlPr locked="0" defaultSize="0" autoFill="0" autoLine="0" autoPict="0">
                <anchor moveWithCells="1">
                  <from>
                    <xdr:col>26</xdr:col>
                    <xdr:colOff>457200</xdr:colOff>
                    <xdr:row>36</xdr:row>
                    <xdr:rowOff>12700</xdr:rowOff>
                  </from>
                  <to>
                    <xdr:col>27</xdr:col>
                    <xdr:colOff>133350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2" name="Check Box 161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37</xdr:row>
                    <xdr:rowOff>31750</xdr:rowOff>
                  </from>
                  <to>
                    <xdr:col>7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3" name="Check Box 162">
              <controlPr locked="0" defaultSize="0" autoFill="0" autoLine="0" autoPict="0">
                <anchor moveWithCells="1">
                  <from>
                    <xdr:col>8</xdr:col>
                    <xdr:colOff>107950</xdr:colOff>
                    <xdr:row>37</xdr:row>
                    <xdr:rowOff>31750</xdr:rowOff>
                  </from>
                  <to>
                    <xdr:col>9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4" name="Check Box 163">
              <controlPr locked="0" defaultSize="0" autoFill="0" autoLine="0" autoPict="0">
                <anchor moveWithCells="1">
                  <from>
                    <xdr:col>10</xdr:col>
                    <xdr:colOff>107950</xdr:colOff>
                    <xdr:row>37</xdr:row>
                    <xdr:rowOff>31750</xdr:rowOff>
                  </from>
                  <to>
                    <xdr:col>11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5" name="Check Box 165">
              <controlPr locked="0" defaultSize="0" autoFill="0" autoLine="0" autoPict="0">
                <anchor moveWithCells="1">
                  <from>
                    <xdr:col>15</xdr:col>
                    <xdr:colOff>304800</xdr:colOff>
                    <xdr:row>37</xdr:row>
                    <xdr:rowOff>31750</xdr:rowOff>
                  </from>
                  <to>
                    <xdr:col>16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6" name="Check Box 166">
              <controlPr locked="0" defaultSize="0" autoFill="0" autoLine="0" autoPict="0">
                <anchor moveWithCells="1">
                  <from>
                    <xdr:col>16</xdr:col>
                    <xdr:colOff>419100</xdr:colOff>
                    <xdr:row>37</xdr:row>
                    <xdr:rowOff>31750</xdr:rowOff>
                  </from>
                  <to>
                    <xdr:col>17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7" name="Check Box 16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37</xdr:row>
                    <xdr:rowOff>31750</xdr:rowOff>
                  </from>
                  <to>
                    <xdr:col>26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8" name="Check Box 168">
              <controlPr locked="0" defaultSize="0" autoFill="0" autoLine="0" autoPict="0">
                <anchor moveWithCells="1">
                  <from>
                    <xdr:col>20</xdr:col>
                    <xdr:colOff>107950</xdr:colOff>
                    <xdr:row>37</xdr:row>
                    <xdr:rowOff>31750</xdr:rowOff>
                  </from>
                  <to>
                    <xdr:col>21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9" name="Check Box 169">
              <controlPr locked="0" defaultSize="0" autoFill="0" autoLine="0" autoPict="0">
                <anchor moveWithCells="1">
                  <from>
                    <xdr:col>18</xdr:col>
                    <xdr:colOff>107950</xdr:colOff>
                    <xdr:row>37</xdr:row>
                    <xdr:rowOff>31750</xdr:rowOff>
                  </from>
                  <to>
                    <xdr:col>19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0" name="Check Box 170">
              <controlPr locked="0" defaultSize="0" autoFill="0" autoLine="0" autoPict="0">
                <anchor moveWithCells="1">
                  <from>
                    <xdr:col>22</xdr:col>
                    <xdr:colOff>457200</xdr:colOff>
                    <xdr:row>37</xdr:row>
                    <xdr:rowOff>31750</xdr:rowOff>
                  </from>
                  <to>
                    <xdr:col>23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1" name="Check Box 171">
              <controlPr locked="0" defaultSize="0" autoFill="0" autoLine="0" autoPict="0">
                <anchor moveWithCells="1">
                  <from>
                    <xdr:col>21</xdr:col>
                    <xdr:colOff>457200</xdr:colOff>
                    <xdr:row>37</xdr:row>
                    <xdr:rowOff>31750</xdr:rowOff>
                  </from>
                  <to>
                    <xdr:col>22</xdr:col>
                    <xdr:colOff>133350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2" name="Drop Down 173">
              <controlPr locked="0" defaultSize="0" autoLine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16</xdr:col>
                    <xdr:colOff>203200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3" name="Check Box 175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41</xdr:row>
                    <xdr:rowOff>31750</xdr:rowOff>
                  </from>
                  <to>
                    <xdr:col>7</xdr:col>
                    <xdr:colOff>133350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4" name="Check Box 176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41</xdr:row>
                    <xdr:rowOff>31750</xdr:rowOff>
                  </from>
                  <to>
                    <xdr:col>10</xdr:col>
                    <xdr:colOff>69850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5" name="Check Box 177">
              <controlPr locked="0" defaultSize="0" autoFill="0" autoLine="0" autoPict="0">
                <anchor moveWithCells="1">
                  <from>
                    <xdr:col>12</xdr:col>
                    <xdr:colOff>107950</xdr:colOff>
                    <xdr:row>41</xdr:row>
                    <xdr:rowOff>31750</xdr:rowOff>
                  </from>
                  <to>
                    <xdr:col>13</xdr:col>
                    <xdr:colOff>133350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6" name="Group Box 198">
              <controlPr defaultSize="0" print="0" autoFill="0" autoPict="0">
                <anchor moveWithCells="1">
                  <from>
                    <xdr:col>2</xdr:col>
                    <xdr:colOff>622300</xdr:colOff>
                    <xdr:row>26</xdr:row>
                    <xdr:rowOff>12700</xdr:rowOff>
                  </from>
                  <to>
                    <xdr:col>9</xdr:col>
                    <xdr:colOff>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7" name="Option Button 199">
              <controlPr defaultSize="0" autoFill="0" autoLine="0" autoPict="0">
                <anchor moveWithCells="1">
                  <from>
                    <xdr:col>4</xdr:col>
                    <xdr:colOff>127000</xdr:colOff>
                    <xdr:row>26</xdr:row>
                    <xdr:rowOff>19050</xdr:rowOff>
                  </from>
                  <to>
                    <xdr:col>5</xdr:col>
                    <xdr:colOff>146050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8" name="Option Button 200">
              <controlPr defaultSize="0" autoFill="0" autoLine="0" autoPict="0">
                <anchor moveWithCells="1">
                  <from>
                    <xdr:col>4</xdr:col>
                    <xdr:colOff>127000</xdr:colOff>
                    <xdr:row>27</xdr:row>
                    <xdr:rowOff>38100</xdr:rowOff>
                  </from>
                  <to>
                    <xdr:col>5</xdr:col>
                    <xdr:colOff>146050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9" name="Option Button 201">
              <controlPr defaultSize="0" autoFill="0" autoLine="0" autoPict="0">
                <anchor moveWithCells="1">
                  <from>
                    <xdr:col>6</xdr:col>
                    <xdr:colOff>184150</xdr:colOff>
                    <xdr:row>26</xdr:row>
                    <xdr:rowOff>19050</xdr:rowOff>
                  </from>
                  <to>
                    <xdr:col>7</xdr:col>
                    <xdr:colOff>209550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0" name="Option Button 202">
              <controlPr defaultSize="0" autoFill="0" autoLine="0" autoPict="0">
                <anchor moveWithCells="1">
                  <from>
                    <xdr:col>6</xdr:col>
                    <xdr:colOff>184150</xdr:colOff>
                    <xdr:row>27</xdr:row>
                    <xdr:rowOff>38100</xdr:rowOff>
                  </from>
                  <to>
                    <xdr:col>7</xdr:col>
                    <xdr:colOff>203200</xdr:colOff>
                    <xdr:row>27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IQ195"/>
  <sheetViews>
    <sheetView topLeftCell="B1" zoomScale="75" zoomScaleNormal="100" workbookViewId="0">
      <selection activeCell="C4" sqref="C4:R5"/>
    </sheetView>
  </sheetViews>
  <sheetFormatPr defaultColWidth="9" defaultRowHeight="13" x14ac:dyDescent="0.2"/>
  <cols>
    <col min="1" max="1" width="7.90625" style="2" hidden="1" customWidth="1"/>
    <col min="2" max="2" width="3.26953125" style="1" customWidth="1"/>
    <col min="3" max="3" width="6" style="2" customWidth="1"/>
    <col min="4" max="4" width="1.90625" style="2" customWidth="1"/>
    <col min="5" max="5" width="0.7265625" style="2" customWidth="1"/>
    <col min="6" max="6" width="1.90625" style="2" customWidth="1"/>
    <col min="7" max="7" width="3.26953125" style="2" customWidth="1"/>
    <col min="8" max="9" width="4" style="2" customWidth="1"/>
    <col min="10" max="10" width="3.08984375" style="2" customWidth="1"/>
    <col min="11" max="11" width="3.36328125" style="2" customWidth="1"/>
    <col min="12" max="12" width="3.26953125" style="2" customWidth="1"/>
    <col min="13" max="13" width="2.90625" style="2" customWidth="1"/>
    <col min="14" max="14" width="4.7265625" style="2" customWidth="1"/>
    <col min="15" max="15" width="4.453125" style="2" customWidth="1"/>
    <col min="16" max="16" width="5.36328125" style="2" customWidth="1"/>
    <col min="17" max="17" width="6.36328125" style="2" customWidth="1"/>
    <col min="18" max="18" width="4.7265625" style="2" customWidth="1"/>
    <col min="19" max="19" width="4.26953125" style="2" customWidth="1"/>
    <col min="20" max="20" width="2.453125" style="2" customWidth="1"/>
    <col min="21" max="21" width="4.7265625" style="2" customWidth="1"/>
    <col min="22" max="22" width="2.453125" style="2" customWidth="1"/>
    <col min="23" max="23" width="2.26953125" style="2" customWidth="1"/>
    <col min="24" max="24" width="4.90625" style="2" customWidth="1"/>
    <col min="25" max="25" width="6.453125" style="77" customWidth="1"/>
    <col min="26" max="26" width="1.6328125" style="77" customWidth="1"/>
    <col min="27" max="27" width="1.08984375" style="77" customWidth="1"/>
    <col min="28" max="28" width="1.7265625" style="2" customWidth="1"/>
    <col min="29" max="29" width="4.90625" style="2" customWidth="1"/>
    <col min="30" max="30" width="10.6328125" style="2" customWidth="1"/>
    <col min="31" max="31" width="3.26953125" style="2" customWidth="1"/>
    <col min="32" max="32" width="9" style="2"/>
    <col min="33" max="33" width="7.7265625" style="2" customWidth="1"/>
    <col min="34" max="34" width="9" style="78" hidden="1" customWidth="1"/>
    <col min="35" max="35" width="5.90625" style="78" customWidth="1"/>
    <col min="36" max="36" width="10.7265625" style="2" customWidth="1"/>
    <col min="37" max="37" width="9.6328125" style="2" customWidth="1"/>
    <col min="38" max="38" width="17.453125" style="2" customWidth="1"/>
    <col min="39" max="39" width="4.36328125" style="2" customWidth="1"/>
    <col min="40" max="40" width="3.90625" style="2" customWidth="1"/>
    <col min="41" max="41" width="3.453125" style="2" customWidth="1"/>
    <col min="42" max="42" width="4.08984375" style="2" customWidth="1"/>
    <col min="43" max="43" width="4.6328125" style="2" customWidth="1"/>
    <col min="44" max="44" width="5.08984375" style="2" customWidth="1"/>
    <col min="45" max="45" width="7.26953125" style="2" customWidth="1"/>
    <col min="46" max="47" width="9" style="2"/>
    <col min="48" max="48" width="19.6328125" style="2" customWidth="1"/>
    <col min="49" max="60" width="9.26953125" style="2" customWidth="1"/>
    <col min="61" max="61" width="19.6328125" style="2" customWidth="1"/>
    <col min="62" max="16384" width="9" style="2"/>
  </cols>
  <sheetData>
    <row r="1" spans="1:251" s="111" customFormat="1" ht="21" customHeight="1" thickBot="1" x14ac:dyDescent="0.35">
      <c r="B1" s="112"/>
      <c r="L1" s="113" t="s">
        <v>110</v>
      </c>
      <c r="M1" s="113"/>
      <c r="N1" s="113"/>
      <c r="O1" s="113"/>
      <c r="P1" s="113"/>
      <c r="Q1" s="113"/>
      <c r="R1" s="113"/>
      <c r="S1" s="113"/>
      <c r="T1" s="113"/>
      <c r="U1" s="113"/>
      <c r="V1" s="114"/>
      <c r="W1" s="114"/>
      <c r="X1" s="114"/>
      <c r="Y1" s="114"/>
      <c r="Z1" s="115"/>
      <c r="AA1" s="115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</row>
    <row r="2" spans="1:251" ht="20.149999999999999" customHeight="1" thickBot="1" x14ac:dyDescent="0.25">
      <c r="L2" s="105"/>
      <c r="M2" s="105"/>
      <c r="N2" s="105"/>
      <c r="O2" s="105"/>
      <c r="P2" s="105"/>
      <c r="Q2" s="105"/>
      <c r="R2" s="105"/>
      <c r="S2" s="105"/>
      <c r="T2" s="105"/>
      <c r="U2" s="288" t="s">
        <v>263</v>
      </c>
      <c r="V2"/>
      <c r="W2" s="81"/>
      <c r="X2" s="289"/>
      <c r="Y2" s="81" t="s">
        <v>138</v>
      </c>
      <c r="Z2" s="830"/>
      <c r="AA2" s="830"/>
      <c r="AB2" s="830"/>
      <c r="AC2" s="830"/>
      <c r="AD2" s="83"/>
      <c r="AE2" s="852" t="s">
        <v>133</v>
      </c>
      <c r="AF2" s="853"/>
      <c r="AG2" s="853"/>
      <c r="AH2" s="853"/>
      <c r="AI2" s="853"/>
      <c r="AJ2" s="853"/>
      <c r="AK2" s="853"/>
      <c r="AL2" s="853"/>
      <c r="AM2" s="852" t="s">
        <v>134</v>
      </c>
      <c r="AN2" s="853"/>
      <c r="AO2" s="853"/>
      <c r="AP2" s="853"/>
      <c r="AQ2" s="853"/>
      <c r="AR2" s="853"/>
      <c r="AS2" s="984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251" ht="18" customHeight="1" x14ac:dyDescent="0.2">
      <c r="A3" s="79"/>
      <c r="B3" s="1115" t="s">
        <v>142</v>
      </c>
      <c r="C3" s="1087" t="s">
        <v>111</v>
      </c>
      <c r="D3" s="1088"/>
      <c r="E3" s="1089">
        <f>求人票!E3</f>
        <v>0</v>
      </c>
      <c r="F3" s="1089"/>
      <c r="G3" s="1089"/>
      <c r="H3" s="1089"/>
      <c r="I3" s="1089"/>
      <c r="J3" s="1089"/>
      <c r="K3" s="1089"/>
      <c r="L3" s="1089"/>
      <c r="M3" s="1089"/>
      <c r="N3" s="1089"/>
      <c r="O3" s="1089"/>
      <c r="P3" s="1089"/>
      <c r="Q3" s="1089"/>
      <c r="R3" s="1090"/>
      <c r="S3" s="1104" t="s">
        <v>143</v>
      </c>
      <c r="T3" s="1106" t="s">
        <v>112</v>
      </c>
      <c r="U3" s="1107"/>
      <c r="V3" s="1107"/>
      <c r="W3" s="1089">
        <f>求人票!W3</f>
        <v>0</v>
      </c>
      <c r="X3" s="1089"/>
      <c r="Y3" s="1089"/>
      <c r="Z3" s="1089"/>
      <c r="AA3" s="1089"/>
      <c r="AB3" s="1089"/>
      <c r="AC3" s="1108"/>
      <c r="AD3" s="87"/>
      <c r="AE3" s="1005" t="s">
        <v>220</v>
      </c>
      <c r="AF3" s="996"/>
      <c r="AG3" s="995" t="s">
        <v>221</v>
      </c>
      <c r="AH3" s="996"/>
      <c r="AI3" s="997"/>
      <c r="AJ3" s="163" t="s">
        <v>222</v>
      </c>
      <c r="AK3" s="164" t="s">
        <v>223</v>
      </c>
      <c r="AL3" s="165" t="s">
        <v>224</v>
      </c>
      <c r="AM3" s="986"/>
      <c r="AN3" s="987"/>
      <c r="AO3" s="987"/>
      <c r="AP3" s="987"/>
      <c r="AQ3" s="987"/>
      <c r="AR3" s="987"/>
      <c r="AS3" s="9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</row>
    <row r="4" spans="1:251" ht="18" customHeight="1" x14ac:dyDescent="0.2">
      <c r="A4" s="80"/>
      <c r="B4" s="1116"/>
      <c r="C4" s="1006">
        <f>求人票!$C$4</f>
        <v>0</v>
      </c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8"/>
      <c r="S4" s="1105"/>
      <c r="T4" s="1012">
        <f>求人票!U4</f>
        <v>0</v>
      </c>
      <c r="U4" s="1013"/>
      <c r="V4" s="1013"/>
      <c r="W4" s="1013"/>
      <c r="X4" s="1013"/>
      <c r="Y4" s="1013"/>
      <c r="Z4" s="1013"/>
      <c r="AA4" s="1013"/>
      <c r="AB4" s="1013"/>
      <c r="AC4" s="1014"/>
      <c r="AD4" s="87"/>
      <c r="AE4" s="985">
        <f>求人票!B52</f>
        <v>0</v>
      </c>
      <c r="AF4" s="842"/>
      <c r="AG4" s="840">
        <f>求人票!F52</f>
        <v>0</v>
      </c>
      <c r="AH4" s="841"/>
      <c r="AI4" s="842"/>
      <c r="AJ4" s="133">
        <f>求人票!J52</f>
        <v>0</v>
      </c>
      <c r="AK4" s="166">
        <f>求人票!M52</f>
        <v>0</v>
      </c>
      <c r="AL4" s="167">
        <f>求人票!P52</f>
        <v>0</v>
      </c>
      <c r="AM4" s="989"/>
      <c r="AN4" s="990"/>
      <c r="AO4" s="990"/>
      <c r="AP4" s="990"/>
      <c r="AQ4" s="990"/>
      <c r="AR4" s="990"/>
      <c r="AS4" s="991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</row>
    <row r="5" spans="1:251" ht="18" customHeight="1" x14ac:dyDescent="0.2">
      <c r="A5" s="80"/>
      <c r="B5" s="1117"/>
      <c r="C5" s="1009"/>
      <c r="D5" s="1010"/>
      <c r="E5" s="1010"/>
      <c r="F5" s="1010"/>
      <c r="G5" s="1010"/>
      <c r="H5" s="1010"/>
      <c r="I5" s="1010"/>
      <c r="J5" s="1010"/>
      <c r="K5" s="1010"/>
      <c r="L5" s="1010"/>
      <c r="M5" s="1010"/>
      <c r="N5" s="1010"/>
      <c r="O5" s="1010"/>
      <c r="P5" s="1010"/>
      <c r="Q5" s="1010"/>
      <c r="R5" s="1011"/>
      <c r="S5" s="1022"/>
      <c r="T5" s="1015"/>
      <c r="U5" s="1016"/>
      <c r="V5" s="1016"/>
      <c r="W5" s="1016"/>
      <c r="X5" s="1016"/>
      <c r="Y5" s="1016"/>
      <c r="Z5" s="1016"/>
      <c r="AA5" s="1016"/>
      <c r="AB5" s="1016"/>
      <c r="AC5" s="1017"/>
      <c r="AD5" s="87"/>
      <c r="AE5" s="985">
        <f>求人票!B53</f>
        <v>0</v>
      </c>
      <c r="AF5" s="842"/>
      <c r="AG5" s="840">
        <f>求人票!F53</f>
        <v>0</v>
      </c>
      <c r="AH5" s="841"/>
      <c r="AI5" s="842"/>
      <c r="AJ5" s="142">
        <f>求人票!J53</f>
        <v>0</v>
      </c>
      <c r="AK5" s="168">
        <f>求人票!M53</f>
        <v>0</v>
      </c>
      <c r="AL5" s="169">
        <f>求人票!P53</f>
        <v>0</v>
      </c>
      <c r="AM5" s="989"/>
      <c r="AN5" s="990"/>
      <c r="AO5" s="990"/>
      <c r="AP5" s="990"/>
      <c r="AQ5" s="990"/>
      <c r="AR5" s="990"/>
      <c r="AS5" s="991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</row>
    <row r="6" spans="1:251" ht="18" customHeight="1" x14ac:dyDescent="0.2">
      <c r="A6" s="80"/>
      <c r="B6" s="1030" t="s">
        <v>144</v>
      </c>
      <c r="C6" s="1070" t="s">
        <v>145</v>
      </c>
      <c r="D6" s="179" t="s">
        <v>113</v>
      </c>
      <c r="E6" s="1086">
        <f>求人票!$F$5</f>
        <v>0</v>
      </c>
      <c r="F6" s="1086"/>
      <c r="G6" s="1086"/>
      <c r="H6" s="95" t="s">
        <v>114</v>
      </c>
      <c r="I6" s="916">
        <f>求人票!$I$5</f>
        <v>0</v>
      </c>
      <c r="J6" s="1086"/>
      <c r="K6" s="95"/>
      <c r="L6" s="95"/>
      <c r="M6" s="95"/>
      <c r="N6" s="95"/>
      <c r="O6" s="130"/>
      <c r="P6" s="130"/>
      <c r="Q6" s="130"/>
      <c r="R6" s="145"/>
      <c r="S6" s="1070" t="s">
        <v>115</v>
      </c>
      <c r="T6" s="866">
        <f>求人票!$X$5</f>
        <v>0</v>
      </c>
      <c r="U6" s="867"/>
      <c r="V6" s="867"/>
      <c r="W6" s="867"/>
      <c r="X6" s="867"/>
      <c r="Y6" s="867"/>
      <c r="Z6" s="867"/>
      <c r="AA6" s="867"/>
      <c r="AB6" s="867"/>
      <c r="AC6" s="868"/>
      <c r="AD6" s="89"/>
      <c r="AE6" s="1035">
        <f>求人票!$B$54</f>
        <v>0</v>
      </c>
      <c r="AF6" s="847"/>
      <c r="AG6" s="845">
        <f>求人票!$F$54</f>
        <v>0</v>
      </c>
      <c r="AH6" s="846"/>
      <c r="AI6" s="847"/>
      <c r="AJ6" s="1003">
        <f>求人票!$J$54</f>
        <v>0</v>
      </c>
      <c r="AK6" s="1001">
        <f>求人票!$M$54</f>
        <v>0</v>
      </c>
      <c r="AL6" s="865">
        <f>求人票!$P$54</f>
        <v>0</v>
      </c>
      <c r="AM6" s="989"/>
      <c r="AN6" s="990"/>
      <c r="AO6" s="990"/>
      <c r="AP6" s="990"/>
      <c r="AQ6" s="990"/>
      <c r="AR6" s="990"/>
      <c r="AS6" s="991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</row>
    <row r="7" spans="1:251" ht="3" customHeight="1" x14ac:dyDescent="0.2">
      <c r="A7" s="80"/>
      <c r="B7" s="1031"/>
      <c r="C7" s="1113"/>
      <c r="D7" s="1064">
        <f>求人票!$D$6</f>
        <v>0</v>
      </c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6"/>
      <c r="S7" s="1071"/>
      <c r="T7" s="869"/>
      <c r="U7" s="855"/>
      <c r="V7" s="855"/>
      <c r="W7" s="855"/>
      <c r="X7" s="855"/>
      <c r="Y7" s="855"/>
      <c r="Z7" s="855"/>
      <c r="AA7" s="855"/>
      <c r="AB7" s="855"/>
      <c r="AC7" s="856"/>
      <c r="AD7" s="89"/>
      <c r="AE7" s="1036"/>
      <c r="AF7" s="850"/>
      <c r="AG7" s="848"/>
      <c r="AH7" s="849"/>
      <c r="AI7" s="850"/>
      <c r="AJ7" s="1004"/>
      <c r="AK7" s="1002"/>
      <c r="AL7" s="513"/>
      <c r="AM7" s="989"/>
      <c r="AN7" s="990"/>
      <c r="AO7" s="990"/>
      <c r="AP7" s="990"/>
      <c r="AQ7" s="990"/>
      <c r="AR7" s="990"/>
      <c r="AS7" s="991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</row>
    <row r="8" spans="1:251" ht="21" customHeight="1" x14ac:dyDescent="0.2">
      <c r="A8" s="80"/>
      <c r="B8" s="1031"/>
      <c r="C8" s="1114"/>
      <c r="D8" s="1067"/>
      <c r="E8" s="1068"/>
      <c r="F8" s="1068"/>
      <c r="G8" s="1068"/>
      <c r="H8" s="1068"/>
      <c r="I8" s="1068"/>
      <c r="J8" s="1068"/>
      <c r="K8" s="1068"/>
      <c r="L8" s="1068"/>
      <c r="M8" s="1068"/>
      <c r="N8" s="1068"/>
      <c r="O8" s="1068"/>
      <c r="P8" s="1068"/>
      <c r="Q8" s="1068"/>
      <c r="R8" s="1069"/>
      <c r="S8" s="129" t="s">
        <v>116</v>
      </c>
      <c r="T8" s="854">
        <f>求人票!$X$7</f>
        <v>0</v>
      </c>
      <c r="U8" s="855"/>
      <c r="V8" s="855"/>
      <c r="W8" s="855"/>
      <c r="X8" s="855"/>
      <c r="Y8" s="855"/>
      <c r="Z8" s="855"/>
      <c r="AA8" s="855"/>
      <c r="AB8" s="855"/>
      <c r="AC8" s="856"/>
      <c r="AD8" s="89"/>
      <c r="AE8" s="985">
        <f>求人票!$B$55</f>
        <v>0</v>
      </c>
      <c r="AF8" s="842"/>
      <c r="AG8" s="840">
        <f>求人票!$F$55</f>
        <v>0</v>
      </c>
      <c r="AH8" s="841"/>
      <c r="AI8" s="842"/>
      <c r="AJ8" s="142">
        <f>求人票!$J$55</f>
        <v>0</v>
      </c>
      <c r="AK8" s="168">
        <f>求人票!$M$55</f>
        <v>0</v>
      </c>
      <c r="AL8" s="169">
        <f>求人票!$P$55</f>
        <v>0</v>
      </c>
      <c r="AM8" s="989"/>
      <c r="AN8" s="990"/>
      <c r="AO8" s="990"/>
      <c r="AP8" s="990"/>
      <c r="AQ8" s="990"/>
      <c r="AR8" s="990"/>
      <c r="AS8" s="991"/>
      <c r="AT8" s="88"/>
      <c r="AU8" s="88"/>
      <c r="AV8" s="88"/>
      <c r="AW8" s="88"/>
      <c r="AX8" s="88">
        <v>2</v>
      </c>
      <c r="AY8" s="88"/>
      <c r="AZ8" s="88"/>
      <c r="BA8" s="88"/>
      <c r="BB8" s="88"/>
      <c r="BC8" s="88"/>
      <c r="BD8" s="88"/>
      <c r="BE8" s="88"/>
      <c r="BF8" s="88"/>
      <c r="BG8" s="88"/>
      <c r="BH8" s="88"/>
    </row>
    <row r="9" spans="1:251" ht="21" customHeight="1" x14ac:dyDescent="0.2">
      <c r="A9" s="80"/>
      <c r="B9" s="1031"/>
      <c r="C9" s="1070" t="s">
        <v>117</v>
      </c>
      <c r="D9" s="892">
        <f>求人票!$D$8</f>
        <v>0</v>
      </c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1118"/>
      <c r="S9" s="1070" t="s">
        <v>118</v>
      </c>
      <c r="T9" s="90"/>
      <c r="U9" s="90"/>
      <c r="V9" s="120" t="str">
        <f>IF(AX8=1,"●","")</f>
        <v/>
      </c>
      <c r="W9" s="836" t="s">
        <v>119</v>
      </c>
      <c r="X9" s="1109"/>
      <c r="Y9" s="836" t="str">
        <f>IF(求人票!AB8=0,"",求人票!$AB$8)</f>
        <v/>
      </c>
      <c r="Z9" s="834"/>
      <c r="AA9" s="834"/>
      <c r="AB9" s="834"/>
      <c r="AC9" s="837"/>
      <c r="AD9" s="91"/>
      <c r="AE9" s="851">
        <f>求人票!$B$56</f>
        <v>0</v>
      </c>
      <c r="AF9" s="842"/>
      <c r="AG9" s="840">
        <f>求人票!$F$56</f>
        <v>0</v>
      </c>
      <c r="AH9" s="841"/>
      <c r="AI9" s="842"/>
      <c r="AJ9" s="142">
        <f>求人票!$J$56</f>
        <v>0</v>
      </c>
      <c r="AK9" s="168">
        <f>求人票!$M$56</f>
        <v>0</v>
      </c>
      <c r="AL9" s="169">
        <f>求人票!$P$56</f>
        <v>0</v>
      </c>
      <c r="AM9" s="989"/>
      <c r="AN9" s="990"/>
      <c r="AO9" s="990"/>
      <c r="AP9" s="990"/>
      <c r="AQ9" s="990"/>
      <c r="AR9" s="990"/>
      <c r="AS9" s="991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</row>
    <row r="10" spans="1:251" ht="21" customHeight="1" x14ac:dyDescent="0.2">
      <c r="A10" s="80"/>
      <c r="B10" s="1112"/>
      <c r="C10" s="1071"/>
      <c r="D10" s="895"/>
      <c r="E10" s="896"/>
      <c r="F10" s="896"/>
      <c r="G10" s="896"/>
      <c r="H10" s="896"/>
      <c r="I10" s="896"/>
      <c r="J10" s="896"/>
      <c r="K10" s="896"/>
      <c r="L10" s="896"/>
      <c r="M10" s="896"/>
      <c r="N10" s="896"/>
      <c r="O10" s="896"/>
      <c r="P10" s="896"/>
      <c r="Q10" s="896"/>
      <c r="R10" s="906"/>
      <c r="S10" s="1071"/>
      <c r="T10" s="92"/>
      <c r="U10" s="92"/>
      <c r="V10" s="121" t="str">
        <f>IF(AX8=2,"●","")</f>
        <v>●</v>
      </c>
      <c r="W10" s="1110" t="s">
        <v>120</v>
      </c>
      <c r="X10" s="1111"/>
      <c r="Y10" s="838"/>
      <c r="Z10" s="838"/>
      <c r="AA10" s="838"/>
      <c r="AB10" s="838"/>
      <c r="AC10" s="839"/>
      <c r="AD10" s="91"/>
      <c r="AE10" s="851">
        <f>求人票!$B$57</f>
        <v>0</v>
      </c>
      <c r="AF10" s="842"/>
      <c r="AG10" s="840">
        <f>求人票!$F$57</f>
        <v>0</v>
      </c>
      <c r="AH10" s="841"/>
      <c r="AI10" s="842"/>
      <c r="AJ10" s="142">
        <f>求人票!$J$57</f>
        <v>0</v>
      </c>
      <c r="AK10" s="168">
        <f>求人票!$M$57</f>
        <v>0</v>
      </c>
      <c r="AL10" s="169">
        <f>求人票!$P$57</f>
        <v>0</v>
      </c>
      <c r="AM10" s="989"/>
      <c r="AN10" s="990"/>
      <c r="AO10" s="990"/>
      <c r="AP10" s="990"/>
      <c r="AQ10" s="990"/>
      <c r="AR10" s="990"/>
      <c r="AS10" s="991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IQ10" s="81"/>
    </row>
    <row r="11" spans="1:251" ht="18" customHeight="1" x14ac:dyDescent="0.2">
      <c r="A11" s="80"/>
      <c r="B11" s="907" t="s">
        <v>146</v>
      </c>
      <c r="C11" s="908"/>
      <c r="D11" s="916">
        <f>求人票!D12</f>
        <v>0</v>
      </c>
      <c r="E11" s="1086"/>
      <c r="F11" s="1086"/>
      <c r="G11" s="1086"/>
      <c r="H11" s="846" t="s">
        <v>147</v>
      </c>
      <c r="I11" s="1086">
        <f>求人票!H12</f>
        <v>0</v>
      </c>
      <c r="J11" s="847" t="s">
        <v>148</v>
      </c>
      <c r="K11" s="845" t="s">
        <v>149</v>
      </c>
      <c r="L11" s="846"/>
      <c r="M11" s="863" t="str">
        <f>IF(求人票!$N$12="","",求人票!$N$12)</f>
        <v/>
      </c>
      <c r="N11" s="863"/>
      <c r="O11" s="154" t="str">
        <f>IF(AX12=1,"●","")</f>
        <v/>
      </c>
      <c r="P11" s="181" t="s">
        <v>150</v>
      </c>
      <c r="Q11" s="880" t="s">
        <v>107</v>
      </c>
      <c r="R11" s="1063" t="str">
        <f>IF(求人票!$U$12="","",求人票!$U$12)</f>
        <v/>
      </c>
      <c r="S11" s="1063"/>
      <c r="T11" s="154" t="str">
        <f>IF(AY12=1,"●","")</f>
        <v>●</v>
      </c>
      <c r="U11" s="182" t="s">
        <v>150</v>
      </c>
      <c r="V11" s="859" t="s">
        <v>108</v>
      </c>
      <c r="W11" s="860"/>
      <c r="X11" s="860"/>
      <c r="Y11" s="863" t="str">
        <f>IF(求人票!$AA$12="","",求人票!$AA$12)</f>
        <v/>
      </c>
      <c r="Z11" s="863"/>
      <c r="AA11" s="863"/>
      <c r="AB11" s="863"/>
      <c r="AC11" s="857" t="s">
        <v>152</v>
      </c>
      <c r="AD11" s="93"/>
      <c r="AE11" s="851">
        <f>求人票!$B$58</f>
        <v>0</v>
      </c>
      <c r="AF11" s="842"/>
      <c r="AG11" s="840">
        <f>求人票!$F$58</f>
        <v>0</v>
      </c>
      <c r="AH11" s="841"/>
      <c r="AI11" s="842"/>
      <c r="AJ11" s="142">
        <f>求人票!$J$58</f>
        <v>0</v>
      </c>
      <c r="AK11" s="168">
        <f>求人票!$M$58</f>
        <v>0</v>
      </c>
      <c r="AL11" s="169">
        <f>求人票!$P$58</f>
        <v>0</v>
      </c>
      <c r="AM11" s="989"/>
      <c r="AN11" s="990"/>
      <c r="AO11" s="990"/>
      <c r="AP11" s="990"/>
      <c r="AQ11" s="990"/>
      <c r="AR11" s="990"/>
      <c r="AS11" s="991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>
        <v>1</v>
      </c>
      <c r="BG11" s="88"/>
      <c r="BH11" s="88"/>
    </row>
    <row r="12" spans="1:251" ht="18" customHeight="1" x14ac:dyDescent="0.2">
      <c r="A12" s="80"/>
      <c r="B12" s="873"/>
      <c r="C12" s="874"/>
      <c r="D12" s="917"/>
      <c r="E12" s="917"/>
      <c r="F12" s="917"/>
      <c r="G12" s="917"/>
      <c r="H12" s="913"/>
      <c r="I12" s="917"/>
      <c r="J12" s="1061"/>
      <c r="K12" s="1062"/>
      <c r="L12" s="913"/>
      <c r="M12" s="864"/>
      <c r="N12" s="864"/>
      <c r="O12" s="180" t="str">
        <f>IF(AX12=2,"●","")</f>
        <v>●</v>
      </c>
      <c r="P12" s="134" t="s">
        <v>151</v>
      </c>
      <c r="Q12" s="861"/>
      <c r="R12" s="1063"/>
      <c r="S12" s="1063"/>
      <c r="T12" s="180" t="str">
        <f>IF(AY12=2,"●","")</f>
        <v/>
      </c>
      <c r="U12" s="128" t="s">
        <v>151</v>
      </c>
      <c r="V12" s="861"/>
      <c r="W12" s="862"/>
      <c r="X12" s="862"/>
      <c r="Y12" s="864"/>
      <c r="Z12" s="864"/>
      <c r="AA12" s="864"/>
      <c r="AB12" s="864"/>
      <c r="AC12" s="858"/>
      <c r="AD12" s="94"/>
      <c r="AE12" s="851">
        <f>求人票!$B$59</f>
        <v>0</v>
      </c>
      <c r="AF12" s="842"/>
      <c r="AG12" s="840">
        <f>求人票!$F$59</f>
        <v>0</v>
      </c>
      <c r="AH12" s="841"/>
      <c r="AI12" s="842"/>
      <c r="AJ12" s="142">
        <f>求人票!$J$59</f>
        <v>0</v>
      </c>
      <c r="AK12" s="168">
        <f>求人票!$M$59</f>
        <v>0</v>
      </c>
      <c r="AL12" s="169">
        <f>求人票!$P$59</f>
        <v>0</v>
      </c>
      <c r="AM12" s="989"/>
      <c r="AN12" s="990"/>
      <c r="AO12" s="990"/>
      <c r="AP12" s="990"/>
      <c r="AQ12" s="990"/>
      <c r="AR12" s="990"/>
      <c r="AS12" s="991"/>
      <c r="AT12" s="88"/>
      <c r="AU12" s="88"/>
      <c r="AV12" s="88"/>
      <c r="AW12" s="88"/>
      <c r="AX12" s="88">
        <v>2</v>
      </c>
      <c r="AY12" s="88">
        <v>1</v>
      </c>
      <c r="AZ12" s="88"/>
      <c r="BA12" s="88"/>
      <c r="BB12" s="88"/>
      <c r="BC12" s="88"/>
      <c r="BD12" s="88"/>
      <c r="BE12" s="88"/>
      <c r="BF12" s="88">
        <f>BF11+1</f>
        <v>2</v>
      </c>
      <c r="BG12" s="13">
        <v>0.25</v>
      </c>
      <c r="BH12" s="88"/>
    </row>
    <row r="13" spans="1:251" ht="21" customHeight="1" x14ac:dyDescent="0.2">
      <c r="A13" s="80"/>
      <c r="B13" s="1030" t="s">
        <v>157</v>
      </c>
      <c r="C13" s="1080">
        <f>求人票!C14</f>
        <v>0</v>
      </c>
      <c r="D13" s="1081"/>
      <c r="E13" s="1081"/>
      <c r="F13" s="1081"/>
      <c r="G13" s="1081"/>
      <c r="H13" s="1081"/>
      <c r="I13" s="1081"/>
      <c r="J13" s="1081"/>
      <c r="K13" s="1081"/>
      <c r="L13" s="1081"/>
      <c r="M13" s="1081"/>
      <c r="N13" s="1081"/>
      <c r="O13" s="1081"/>
      <c r="P13" s="1081"/>
      <c r="Q13" s="1081"/>
      <c r="R13" s="1082"/>
      <c r="S13" s="1020" t="s">
        <v>141</v>
      </c>
      <c r="T13" s="831" t="s">
        <v>287</v>
      </c>
      <c r="U13" s="832"/>
      <c r="V13" s="832"/>
      <c r="W13" s="832"/>
      <c r="X13" s="832"/>
      <c r="Y13" s="833" t="str">
        <f>IF(求人票!$AA$14="","",求人票!$AA$14)</f>
        <v/>
      </c>
      <c r="Z13" s="834"/>
      <c r="AA13" s="834"/>
      <c r="AB13" s="515"/>
      <c r="AC13" s="307" t="s">
        <v>291</v>
      </c>
      <c r="AD13" s="93"/>
      <c r="AE13" s="851">
        <f>求人票!$B$60</f>
        <v>0</v>
      </c>
      <c r="AF13" s="842"/>
      <c r="AG13" s="840">
        <f>求人票!$F$60</f>
        <v>0</v>
      </c>
      <c r="AH13" s="841"/>
      <c r="AI13" s="842"/>
      <c r="AJ13" s="142">
        <f>求人票!$J$60</f>
        <v>0</v>
      </c>
      <c r="AK13" s="168">
        <f>求人票!$M$60</f>
        <v>0</v>
      </c>
      <c r="AL13" s="169">
        <f>求人票!$P$60</f>
        <v>0</v>
      </c>
      <c r="AM13" s="989"/>
      <c r="AN13" s="990"/>
      <c r="AO13" s="990"/>
      <c r="AP13" s="990"/>
      <c r="AQ13" s="990"/>
      <c r="AR13" s="990"/>
      <c r="AS13" s="991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>
        <f>BF12+1</f>
        <v>3</v>
      </c>
      <c r="BG13" s="13">
        <v>0.25347222222222221</v>
      </c>
      <c r="BH13" s="88"/>
    </row>
    <row r="14" spans="1:251" ht="21" customHeight="1" x14ac:dyDescent="0.2">
      <c r="A14" s="80"/>
      <c r="B14" s="1031"/>
      <c r="C14" s="1083">
        <f>求人票!C15</f>
        <v>0</v>
      </c>
      <c r="D14" s="1084"/>
      <c r="E14" s="1084"/>
      <c r="F14" s="1084"/>
      <c r="G14" s="1084"/>
      <c r="H14" s="1084"/>
      <c r="I14" s="1084"/>
      <c r="J14" s="1084"/>
      <c r="K14" s="1084"/>
      <c r="L14" s="1084"/>
      <c r="M14" s="1084"/>
      <c r="N14" s="1084"/>
      <c r="O14" s="1084"/>
      <c r="P14" s="1084"/>
      <c r="Q14" s="1084"/>
      <c r="R14" s="1085"/>
      <c r="S14" s="1021"/>
      <c r="T14" s="843" t="s">
        <v>288</v>
      </c>
      <c r="U14" s="844"/>
      <c r="V14" s="844"/>
      <c r="W14" s="844"/>
      <c r="X14" s="844"/>
      <c r="Y14" s="835" t="str">
        <f>IF(求人票!$AA$15="","",求人票!$AA$15)</f>
        <v/>
      </c>
      <c r="Z14" s="364"/>
      <c r="AA14" s="364"/>
      <c r="AB14" s="520"/>
      <c r="AC14" s="270" t="s">
        <v>291</v>
      </c>
      <c r="AD14" s="93"/>
      <c r="AE14" s="851"/>
      <c r="AF14" s="842"/>
      <c r="AG14" s="840"/>
      <c r="AH14" s="841"/>
      <c r="AI14" s="842"/>
      <c r="AJ14" s="142"/>
      <c r="AK14" s="168"/>
      <c r="AL14" s="169"/>
      <c r="AM14" s="989"/>
      <c r="AN14" s="990"/>
      <c r="AO14" s="990"/>
      <c r="AP14" s="990"/>
      <c r="AQ14" s="990"/>
      <c r="AR14" s="990"/>
      <c r="AS14" s="991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>
        <f t="shared" ref="BF14:BF79" si="0">BF13+1</f>
        <v>4</v>
      </c>
      <c r="BG14" s="10">
        <v>0.25694444444444398</v>
      </c>
      <c r="BH14" s="88"/>
    </row>
    <row r="15" spans="1:251" ht="21" customHeight="1" x14ac:dyDescent="0.2">
      <c r="A15" s="80"/>
      <c r="B15" s="1032"/>
      <c r="C15" s="1073">
        <f>求人票!$C$16</f>
        <v>0</v>
      </c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7"/>
      <c r="O15" s="637"/>
      <c r="P15" s="637"/>
      <c r="Q15" s="637"/>
      <c r="R15" s="818"/>
      <c r="S15" s="1021"/>
      <c r="T15" s="843" t="s">
        <v>289</v>
      </c>
      <c r="U15" s="844"/>
      <c r="V15" s="844"/>
      <c r="W15" s="844"/>
      <c r="X15" s="844"/>
      <c r="Y15" s="835" t="str">
        <f>IF(求人票!$AA$16="","",求人票!$AA$16)</f>
        <v/>
      </c>
      <c r="Z15" s="364"/>
      <c r="AA15" s="364"/>
      <c r="AB15" s="520"/>
      <c r="AC15" s="270" t="s">
        <v>291</v>
      </c>
      <c r="AD15" s="93"/>
      <c r="AE15" s="306"/>
      <c r="AF15" s="144"/>
      <c r="AG15" s="305"/>
      <c r="AH15" s="142"/>
      <c r="AI15" s="144"/>
      <c r="AJ15" s="142"/>
      <c r="AK15" s="168"/>
      <c r="AL15" s="169"/>
      <c r="AM15" s="989"/>
      <c r="AN15" s="990"/>
      <c r="AO15" s="990"/>
      <c r="AP15" s="990"/>
      <c r="AQ15" s="990"/>
      <c r="AR15" s="990"/>
      <c r="AS15" s="991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10"/>
      <c r="BH15" s="88"/>
    </row>
    <row r="16" spans="1:251" ht="21" customHeight="1" x14ac:dyDescent="0.2">
      <c r="A16" s="80"/>
      <c r="B16" s="1028" t="s">
        <v>293</v>
      </c>
      <c r="C16" s="1080">
        <f>求人票!$C$17</f>
        <v>0</v>
      </c>
      <c r="D16" s="1081"/>
      <c r="E16" s="1081"/>
      <c r="F16" s="1081"/>
      <c r="G16" s="1081"/>
      <c r="H16" s="1081"/>
      <c r="I16" s="1081"/>
      <c r="J16" s="1081"/>
      <c r="K16" s="1081"/>
      <c r="L16" s="1081"/>
      <c r="M16" s="1081"/>
      <c r="N16" s="1081"/>
      <c r="O16" s="1081"/>
      <c r="P16" s="1081"/>
      <c r="Q16" s="1081"/>
      <c r="R16" s="1082"/>
      <c r="S16" s="1021"/>
      <c r="T16" s="1026" t="s">
        <v>296</v>
      </c>
      <c r="U16" s="643"/>
      <c r="V16" s="643"/>
      <c r="W16" s="643"/>
      <c r="X16" s="1027"/>
      <c r="Y16" s="835" t="str">
        <f>IF(求人票!$AA$17="","",求人票!$AA$17)</f>
        <v/>
      </c>
      <c r="Z16" s="364"/>
      <c r="AA16" s="364"/>
      <c r="AB16" s="520"/>
      <c r="AC16" s="270" t="s">
        <v>291</v>
      </c>
      <c r="AD16" s="93"/>
      <c r="AE16" s="1019"/>
      <c r="AF16" s="884"/>
      <c r="AG16" s="882"/>
      <c r="AH16" s="883"/>
      <c r="AI16" s="884"/>
      <c r="AJ16" s="170"/>
      <c r="AK16" s="168"/>
      <c r="AL16" s="139"/>
      <c r="AM16" s="989"/>
      <c r="AN16" s="990"/>
      <c r="AO16" s="990"/>
      <c r="AP16" s="990"/>
      <c r="AQ16" s="990"/>
      <c r="AR16" s="990"/>
      <c r="AS16" s="991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>
        <f>BF14+1</f>
        <v>5</v>
      </c>
      <c r="BG16" s="10">
        <v>0.26041666666666702</v>
      </c>
      <c r="BH16" s="88"/>
    </row>
    <row r="17" spans="1:60" ht="21" customHeight="1" x14ac:dyDescent="0.2">
      <c r="A17" s="80"/>
      <c r="B17" s="1028"/>
      <c r="C17" s="1076">
        <f>求人票!$C$18</f>
        <v>0</v>
      </c>
      <c r="D17" s="805"/>
      <c r="E17" s="805"/>
      <c r="F17" s="805"/>
      <c r="G17" s="805"/>
      <c r="H17" s="805"/>
      <c r="I17" s="805"/>
      <c r="J17" s="805"/>
      <c r="K17" s="805"/>
      <c r="L17" s="805"/>
      <c r="M17" s="805"/>
      <c r="N17" s="805"/>
      <c r="O17" s="805"/>
      <c r="P17" s="805"/>
      <c r="Q17" s="805"/>
      <c r="R17" s="1077"/>
      <c r="S17" s="1021"/>
      <c r="T17" s="1078" t="s">
        <v>290</v>
      </c>
      <c r="U17" s="1079"/>
      <c r="V17" s="1079"/>
      <c r="W17" s="1079"/>
      <c r="X17" s="1079"/>
      <c r="Y17" s="835"/>
      <c r="Z17" s="364"/>
      <c r="AA17" s="364"/>
      <c r="AB17" s="520"/>
      <c r="AC17" s="270" t="s">
        <v>291</v>
      </c>
      <c r="AD17" s="93"/>
      <c r="AE17" s="310"/>
      <c r="AF17" s="309"/>
      <c r="AG17" s="308"/>
      <c r="AH17" s="135"/>
      <c r="AI17" s="309"/>
      <c r="AJ17" s="170"/>
      <c r="AK17" s="168"/>
      <c r="AL17" s="139"/>
      <c r="AM17" s="989"/>
      <c r="AN17" s="990"/>
      <c r="AO17" s="990"/>
      <c r="AP17" s="990"/>
      <c r="AQ17" s="990"/>
      <c r="AR17" s="990"/>
      <c r="AS17" s="991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10"/>
      <c r="BH17" s="88"/>
    </row>
    <row r="18" spans="1:60" ht="21" customHeight="1" x14ac:dyDescent="0.2">
      <c r="A18" s="80"/>
      <c r="B18" s="1029"/>
      <c r="C18" s="1073">
        <f>求人票!$C$19</f>
        <v>0</v>
      </c>
      <c r="D18" s="1074"/>
      <c r="E18" s="1074"/>
      <c r="F18" s="1074"/>
      <c r="G18" s="1074"/>
      <c r="H18" s="1074"/>
      <c r="I18" s="1074"/>
      <c r="J18" s="1074"/>
      <c r="K18" s="1074"/>
      <c r="L18" s="1074"/>
      <c r="M18" s="1074"/>
      <c r="N18" s="1074"/>
      <c r="O18" s="1074"/>
      <c r="P18" s="1074"/>
      <c r="Q18" s="1074"/>
      <c r="R18" s="1075"/>
      <c r="S18" s="1022"/>
      <c r="T18" s="1078"/>
      <c r="U18" s="1079"/>
      <c r="V18" s="1079"/>
      <c r="W18" s="1079"/>
      <c r="X18" s="1079"/>
      <c r="Y18" s="1023" t="str">
        <f>IF(求人票!$AA$19="","",求人票!$AA$19)</f>
        <v/>
      </c>
      <c r="Z18" s="838"/>
      <c r="AA18" s="838"/>
      <c r="AB18" s="517"/>
      <c r="AC18" s="273" t="s">
        <v>291</v>
      </c>
      <c r="AD18" s="93"/>
      <c r="AE18" s="1019"/>
      <c r="AF18" s="884"/>
      <c r="AG18" s="882"/>
      <c r="AH18" s="883"/>
      <c r="AI18" s="884"/>
      <c r="AJ18" s="170"/>
      <c r="AK18" s="168"/>
      <c r="AL18" s="139"/>
      <c r="AM18" s="989"/>
      <c r="AN18" s="990"/>
      <c r="AO18" s="990"/>
      <c r="AP18" s="990"/>
      <c r="AQ18" s="990"/>
      <c r="AR18" s="990"/>
      <c r="AS18" s="991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>
        <f>BF16+1</f>
        <v>6</v>
      </c>
      <c r="BG18" s="10">
        <v>0.26388888888888901</v>
      </c>
      <c r="BH18" s="88"/>
    </row>
    <row r="19" spans="1:60" ht="18" customHeight="1" x14ac:dyDescent="0.2">
      <c r="A19" s="80"/>
      <c r="B19" s="1046" t="s">
        <v>121</v>
      </c>
      <c r="C19" s="1049" t="s">
        <v>158</v>
      </c>
      <c r="D19" s="1056">
        <f>IF(BB19=1,"",LOOKUP(BB19,$BF$12:$BF$194,$BG$12:$BG$194))</f>
        <v>0.26388888888888901</v>
      </c>
      <c r="E19" s="1059"/>
      <c r="F19" s="1059"/>
      <c r="G19" s="1059"/>
      <c r="H19" s="1059"/>
      <c r="I19" s="1060"/>
      <c r="J19" s="1020" t="s">
        <v>160</v>
      </c>
      <c r="K19" s="198" t="str">
        <f>IF(AX19=1,"●","")</f>
        <v>●</v>
      </c>
      <c r="L19" s="155" t="s">
        <v>161</v>
      </c>
      <c r="M19" s="132"/>
      <c r="N19" s="132"/>
      <c r="O19" s="199"/>
      <c r="P19" s="199"/>
      <c r="Q19" s="200"/>
      <c r="R19" s="1020" t="s">
        <v>156</v>
      </c>
      <c r="S19" s="882" t="s">
        <v>276</v>
      </c>
      <c r="T19" s="883"/>
      <c r="U19" s="883"/>
      <c r="V19" s="883"/>
      <c r="W19" s="883"/>
      <c r="X19" s="884"/>
      <c r="Y19" s="1024" t="str">
        <f>IF(求人票!X20=0,"",求人票!$X$20)</f>
        <v/>
      </c>
      <c r="Z19" s="1025"/>
      <c r="AA19" s="1025"/>
      <c r="AB19" s="1025"/>
      <c r="AC19" s="183" t="s">
        <v>154</v>
      </c>
      <c r="AD19" s="96"/>
      <c r="AE19" s="1019"/>
      <c r="AF19" s="884"/>
      <c r="AG19" s="882"/>
      <c r="AH19" s="883"/>
      <c r="AI19" s="884"/>
      <c r="AJ19" s="170"/>
      <c r="AK19" s="168"/>
      <c r="AL19" s="139"/>
      <c r="AM19" s="989"/>
      <c r="AN19" s="990"/>
      <c r="AO19" s="990"/>
      <c r="AP19" s="990"/>
      <c r="AQ19" s="990"/>
      <c r="AR19" s="990"/>
      <c r="AS19" s="991"/>
      <c r="AT19" s="88"/>
      <c r="AU19" s="88"/>
      <c r="AV19" s="88"/>
      <c r="AW19" s="88"/>
      <c r="AX19" s="88">
        <v>1</v>
      </c>
      <c r="AY19" s="88"/>
      <c r="AZ19" s="88"/>
      <c r="BA19" s="88"/>
      <c r="BB19" s="88">
        <v>6</v>
      </c>
      <c r="BC19" s="88"/>
      <c r="BD19" s="88"/>
      <c r="BE19" s="88"/>
      <c r="BF19" s="88">
        <f t="shared" si="0"/>
        <v>7</v>
      </c>
      <c r="BG19" s="10">
        <v>0.26736111111111099</v>
      </c>
      <c r="BH19" s="88"/>
    </row>
    <row r="20" spans="1:60" ht="18" customHeight="1" x14ac:dyDescent="0.2">
      <c r="A20" s="80"/>
      <c r="B20" s="1047"/>
      <c r="C20" s="968"/>
      <c r="D20" s="192"/>
      <c r="E20" s="93"/>
      <c r="F20" s="93"/>
      <c r="G20" s="193" t="s">
        <v>176</v>
      </c>
      <c r="H20" s="194"/>
      <c r="I20" s="195"/>
      <c r="J20" s="1021"/>
      <c r="K20" s="202" t="str">
        <f>IF(AX19=2,"●","")</f>
        <v/>
      </c>
      <c r="L20" s="138" t="s">
        <v>162</v>
      </c>
      <c r="M20" s="203"/>
      <c r="N20" s="203"/>
      <c r="O20" s="124"/>
      <c r="P20" s="124"/>
      <c r="Q20" s="201"/>
      <c r="R20" s="1021"/>
      <c r="S20" s="968" t="s">
        <v>155</v>
      </c>
      <c r="T20" s="1125">
        <f>求人票!V21</f>
        <v>0</v>
      </c>
      <c r="U20" s="1126"/>
      <c r="V20" s="1126"/>
      <c r="W20" s="1126"/>
      <c r="X20" s="1127"/>
      <c r="Y20" s="1128" t="str">
        <f>IF(求人票!$X$21="","",求人票!$X$21)</f>
        <v/>
      </c>
      <c r="Z20" s="1129"/>
      <c r="AA20" s="1129"/>
      <c r="AB20" s="1129"/>
      <c r="AC20" s="185" t="s">
        <v>154</v>
      </c>
      <c r="AD20" s="96"/>
      <c r="AE20" s="1019"/>
      <c r="AF20" s="884"/>
      <c r="AG20" s="882"/>
      <c r="AH20" s="883"/>
      <c r="AI20" s="884"/>
      <c r="AJ20" s="170"/>
      <c r="AK20" s="168"/>
      <c r="AL20" s="139"/>
      <c r="AM20" s="989"/>
      <c r="AN20" s="990"/>
      <c r="AO20" s="990"/>
      <c r="AP20" s="990"/>
      <c r="AQ20" s="990"/>
      <c r="AR20" s="990"/>
      <c r="AS20" s="991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>
        <f t="shared" si="0"/>
        <v>8</v>
      </c>
      <c r="BG20" s="10">
        <v>0.27083333333333298</v>
      </c>
      <c r="BH20" s="88"/>
    </row>
    <row r="21" spans="1:60" ht="18" customHeight="1" x14ac:dyDescent="0.2">
      <c r="A21" s="80"/>
      <c r="B21" s="1047"/>
      <c r="C21" s="969"/>
      <c r="D21" s="1053">
        <f>IF(BB21=1,"",LOOKUP(BB21,$BF$11:$BF$193,$BG$11:$BG$193))</f>
        <v>0.26388888888888901</v>
      </c>
      <c r="E21" s="1054"/>
      <c r="F21" s="1054"/>
      <c r="G21" s="1054"/>
      <c r="H21" s="1054"/>
      <c r="I21" s="1055"/>
      <c r="J21" s="1021"/>
      <c r="K21" s="204" t="str">
        <f>IF(AX19=3,"●","")</f>
        <v/>
      </c>
      <c r="L21" s="138" t="s">
        <v>163</v>
      </c>
      <c r="M21" s="124"/>
      <c r="N21" s="124"/>
      <c r="O21" s="124"/>
      <c r="P21" s="124"/>
      <c r="Q21" s="201"/>
      <c r="R21" s="1021"/>
      <c r="S21" s="968"/>
      <c r="T21" s="1130">
        <f>求人票!V22</f>
        <v>0</v>
      </c>
      <c r="U21" s="1131"/>
      <c r="V21" s="1131"/>
      <c r="W21" s="1131"/>
      <c r="X21" s="1132"/>
      <c r="Y21" s="1128" t="str">
        <f>IF(求人票!$X$22="","",求人票!$X$22)</f>
        <v/>
      </c>
      <c r="Z21" s="1129"/>
      <c r="AA21" s="1129"/>
      <c r="AB21" s="1129"/>
      <c r="AC21" s="185" t="s">
        <v>154</v>
      </c>
      <c r="AD21" s="96"/>
      <c r="AE21" s="1019"/>
      <c r="AF21" s="884"/>
      <c r="AG21" s="882"/>
      <c r="AH21" s="883"/>
      <c r="AI21" s="884"/>
      <c r="AJ21" s="170"/>
      <c r="AK21" s="168"/>
      <c r="AL21" s="139"/>
      <c r="AM21" s="989"/>
      <c r="AN21" s="990"/>
      <c r="AO21" s="990"/>
      <c r="AP21" s="990"/>
      <c r="AQ21" s="990"/>
      <c r="AR21" s="990"/>
      <c r="AS21" s="991"/>
      <c r="AT21" s="88"/>
      <c r="AU21" s="88"/>
      <c r="AV21" s="88"/>
      <c r="AW21" s="88"/>
      <c r="AX21" s="88"/>
      <c r="AY21" s="88"/>
      <c r="AZ21" s="88"/>
      <c r="BA21" s="88"/>
      <c r="BB21" s="88">
        <v>6</v>
      </c>
      <c r="BC21" s="88"/>
      <c r="BD21" s="88"/>
      <c r="BE21" s="88"/>
      <c r="BF21" s="88">
        <f t="shared" si="0"/>
        <v>9</v>
      </c>
      <c r="BG21" s="10">
        <v>0.27430555555555602</v>
      </c>
      <c r="BH21" s="88"/>
    </row>
    <row r="22" spans="1:60" ht="18" customHeight="1" thickBot="1" x14ac:dyDescent="0.25">
      <c r="A22" s="80"/>
      <c r="B22" s="1047"/>
      <c r="C22" s="1050" t="s">
        <v>159</v>
      </c>
      <c r="D22" s="1056" t="str">
        <f>IF(BB22=1,"",LOOKUP(BB22,$BF$12:$BF$194,$BG$12:$BG$194))</f>
        <v/>
      </c>
      <c r="E22" s="1057"/>
      <c r="F22" s="1057"/>
      <c r="G22" s="1057"/>
      <c r="H22" s="1057"/>
      <c r="I22" s="1058"/>
      <c r="J22" s="1021"/>
      <c r="K22" s="97" t="str">
        <f>IF(AX19=4,"●","")</f>
        <v/>
      </c>
      <c r="L22" s="138" t="s">
        <v>35</v>
      </c>
      <c r="M22" s="124"/>
      <c r="N22" s="124"/>
      <c r="O22" s="124"/>
      <c r="P22" s="124"/>
      <c r="Q22" s="201"/>
      <c r="R22" s="1021"/>
      <c r="S22" s="968"/>
      <c r="T22" s="1130">
        <f>求人票!V23</f>
        <v>0</v>
      </c>
      <c r="U22" s="1131"/>
      <c r="V22" s="1131"/>
      <c r="W22" s="1131"/>
      <c r="X22" s="1132"/>
      <c r="Y22" s="1128" t="str">
        <f>IF(求人票!$X$23="","",求人票!$X$23)</f>
        <v/>
      </c>
      <c r="Z22" s="1129"/>
      <c r="AA22" s="1129"/>
      <c r="AB22" s="1129"/>
      <c r="AC22" s="185" t="s">
        <v>154</v>
      </c>
      <c r="AD22" s="96"/>
      <c r="AE22" s="1018"/>
      <c r="AF22" s="1000"/>
      <c r="AG22" s="998"/>
      <c r="AH22" s="999"/>
      <c r="AI22" s="1000"/>
      <c r="AJ22" s="171"/>
      <c r="AK22" s="172"/>
      <c r="AL22" s="173"/>
      <c r="AM22" s="992"/>
      <c r="AN22" s="993"/>
      <c r="AO22" s="993"/>
      <c r="AP22" s="993"/>
      <c r="AQ22" s="993"/>
      <c r="AR22" s="993"/>
      <c r="AS22" s="994"/>
      <c r="AT22" s="88"/>
      <c r="AU22" s="88"/>
      <c r="AV22" s="88"/>
      <c r="AW22" s="88"/>
      <c r="AX22" s="88"/>
      <c r="AY22" s="88"/>
      <c r="AZ22" s="88"/>
      <c r="BA22" s="88"/>
      <c r="BB22" s="88">
        <v>1</v>
      </c>
      <c r="BC22" s="88"/>
      <c r="BD22" s="88"/>
      <c r="BE22" s="88"/>
      <c r="BF22" s="88">
        <f t="shared" si="0"/>
        <v>10</v>
      </c>
      <c r="BG22" s="10">
        <v>0.27777777777777801</v>
      </c>
      <c r="BH22" s="88"/>
    </row>
    <row r="23" spans="1:60" ht="18" customHeight="1" x14ac:dyDescent="0.2">
      <c r="A23" s="80"/>
      <c r="B23" s="1047"/>
      <c r="C23" s="1051"/>
      <c r="D23" s="192"/>
      <c r="E23" s="93"/>
      <c r="F23" s="93"/>
      <c r="G23" s="196" t="s">
        <v>175</v>
      </c>
      <c r="H23" s="197"/>
      <c r="I23" s="195"/>
      <c r="J23" s="1021"/>
      <c r="K23" s="1101">
        <f>求人票!$P$24</f>
        <v>0</v>
      </c>
      <c r="L23" s="1102"/>
      <c r="M23" s="1102"/>
      <c r="N23" s="1102"/>
      <c r="O23" s="1102"/>
      <c r="P23" s="1102"/>
      <c r="Q23" s="1103"/>
      <c r="R23" s="1021"/>
      <c r="S23" s="969"/>
      <c r="T23" s="1122">
        <f>求人票!V24</f>
        <v>0</v>
      </c>
      <c r="U23" s="1123"/>
      <c r="V23" s="1123"/>
      <c r="W23" s="1123"/>
      <c r="X23" s="1124"/>
      <c r="Y23" s="1120" t="str">
        <f>IF(求人票!$X$24="","",求人票!$X$24)</f>
        <v/>
      </c>
      <c r="Z23" s="1121"/>
      <c r="AA23" s="1121"/>
      <c r="AB23" s="1121"/>
      <c r="AC23" s="184" t="s">
        <v>154</v>
      </c>
      <c r="AD23" s="96"/>
      <c r="AE23" s="125"/>
      <c r="AF23" s="93" t="s">
        <v>136</v>
      </c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>
        <f t="shared" si="0"/>
        <v>11</v>
      </c>
      <c r="BG23" s="10">
        <v>0.28125</v>
      </c>
      <c r="BH23" s="88"/>
    </row>
    <row r="24" spans="1:60" ht="18" customHeight="1" thickBot="1" x14ac:dyDescent="0.25">
      <c r="A24" s="80"/>
      <c r="B24" s="1048"/>
      <c r="C24" s="1052"/>
      <c r="D24" s="1053" t="str">
        <f>IF(BB24=1,"",LOOKUP(BB24,$BF$12:$BF$194,$BG$12:$BG$194))</f>
        <v/>
      </c>
      <c r="E24" s="1054"/>
      <c r="F24" s="1054"/>
      <c r="G24" s="1054"/>
      <c r="H24" s="1054"/>
      <c r="I24" s="1055"/>
      <c r="J24" s="1022"/>
      <c r="K24" s="123"/>
      <c r="L24" s="123"/>
      <c r="M24" s="123"/>
      <c r="N24" s="123"/>
      <c r="O24" s="123"/>
      <c r="P24" s="123"/>
      <c r="Q24" s="98"/>
      <c r="R24" s="1022"/>
      <c r="S24" s="882" t="s">
        <v>277</v>
      </c>
      <c r="T24" s="883"/>
      <c r="U24" s="883"/>
      <c r="V24" s="883"/>
      <c r="W24" s="883"/>
      <c r="X24" s="884"/>
      <c r="Y24" s="1133">
        <f>SUM(V19:AB23)</f>
        <v>0</v>
      </c>
      <c r="Z24" s="1134"/>
      <c r="AA24" s="1134"/>
      <c r="AB24" s="1134"/>
      <c r="AC24" s="184" t="s">
        <v>154</v>
      </c>
      <c r="AD24" s="96"/>
      <c r="AE24" s="93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88"/>
      <c r="AU24" s="88"/>
      <c r="AV24" s="88"/>
      <c r="AW24" s="88"/>
      <c r="AX24" s="88"/>
      <c r="AY24" s="88"/>
      <c r="AZ24" s="88"/>
      <c r="BA24" s="88"/>
      <c r="BB24" s="88">
        <v>1</v>
      </c>
      <c r="BC24" s="88"/>
      <c r="BD24" s="88"/>
      <c r="BE24" s="88"/>
      <c r="BF24" s="88">
        <f t="shared" si="0"/>
        <v>12</v>
      </c>
      <c r="BG24" s="10">
        <v>0.28472222222222199</v>
      </c>
      <c r="BH24" s="88"/>
    </row>
    <row r="25" spans="1:60" ht="18" customHeight="1" thickBot="1" x14ac:dyDescent="0.25">
      <c r="A25" s="80"/>
      <c r="B25" s="1019" t="s">
        <v>164</v>
      </c>
      <c r="C25" s="884"/>
      <c r="D25" s="1042" t="str">
        <f>IF(AX25=TRUE,"●","")</f>
        <v/>
      </c>
      <c r="E25" s="1043"/>
      <c r="F25" s="1043"/>
      <c r="G25" s="914" t="s">
        <v>180</v>
      </c>
      <c r="H25" s="914"/>
      <c r="I25" s="140" t="str">
        <f>IF(AY25=TRUE,"●","")</f>
        <v>●</v>
      </c>
      <c r="J25" s="914" t="s">
        <v>181</v>
      </c>
      <c r="K25" s="914"/>
      <c r="L25" s="140" t="str">
        <f>IF(AZ25=TRUE,"●","")</f>
        <v>●</v>
      </c>
      <c r="M25" s="914" t="s">
        <v>182</v>
      </c>
      <c r="N25" s="914"/>
      <c r="O25" s="140" t="str">
        <f>IF(BA25=TRUE,"●","")</f>
        <v>●</v>
      </c>
      <c r="P25" s="136" t="s">
        <v>183</v>
      </c>
      <c r="Q25" s="1072" t="s">
        <v>184</v>
      </c>
      <c r="R25" s="1072"/>
      <c r="S25" s="291" t="s">
        <v>270</v>
      </c>
      <c r="T25" s="1119" t="str">
        <f>IF(求人票!$Q$26=0,"",求人票!Q26)</f>
        <v/>
      </c>
      <c r="U25" s="726"/>
      <c r="V25" s="726"/>
      <c r="W25" s="726"/>
      <c r="X25" s="726"/>
      <c r="Y25" s="726"/>
      <c r="Z25" s="726"/>
      <c r="AA25" s="726"/>
      <c r="AB25" s="726"/>
      <c r="AC25" s="293" t="s">
        <v>265</v>
      </c>
      <c r="AD25" s="88"/>
      <c r="AE25" s="933" t="s">
        <v>137</v>
      </c>
      <c r="AF25" s="934"/>
      <c r="AG25" s="934"/>
      <c r="AH25" s="934"/>
      <c r="AI25" s="934"/>
      <c r="AJ25" s="935"/>
      <c r="AK25" s="174"/>
      <c r="AL25" s="174"/>
      <c r="AM25" s="174"/>
      <c r="AN25" s="174"/>
      <c r="AO25" s="174"/>
      <c r="AP25" s="174"/>
      <c r="AQ25" s="174"/>
      <c r="AR25" s="174"/>
      <c r="AS25" s="174"/>
      <c r="AT25" s="88"/>
      <c r="AU25" s="88"/>
      <c r="AV25" s="88"/>
      <c r="AW25" s="88"/>
      <c r="AX25" s="88" t="b">
        <v>0</v>
      </c>
      <c r="AY25" s="88" t="b">
        <v>1</v>
      </c>
      <c r="AZ25" s="88" t="b">
        <v>1</v>
      </c>
      <c r="BA25" s="88" t="b">
        <v>1</v>
      </c>
      <c r="BB25" s="88"/>
      <c r="BC25" s="88"/>
      <c r="BD25" s="88"/>
      <c r="BE25" s="88"/>
      <c r="BF25" s="88">
        <f t="shared" si="0"/>
        <v>13</v>
      </c>
      <c r="BG25" s="10">
        <v>0.28819444444444398</v>
      </c>
      <c r="BH25" s="88"/>
    </row>
    <row r="26" spans="1:60" ht="18" customHeight="1" thickBot="1" x14ac:dyDescent="0.25">
      <c r="A26" s="80"/>
      <c r="B26" s="1019" t="s">
        <v>165</v>
      </c>
      <c r="C26" s="884"/>
      <c r="D26" s="1039" t="s">
        <v>168</v>
      </c>
      <c r="E26" s="883"/>
      <c r="F26" s="883"/>
      <c r="G26" s="1040">
        <f>求人票!V26</f>
        <v>1</v>
      </c>
      <c r="H26" s="1041"/>
      <c r="I26" s="136" t="s">
        <v>172</v>
      </c>
      <c r="J26" s="135" t="s">
        <v>261</v>
      </c>
      <c r="K26" s="366" t="str">
        <f>IF(求人票!W26=0,"",求人票!$W$26)</f>
        <v/>
      </c>
      <c r="L26" s="364"/>
      <c r="M26" s="207" t="s">
        <v>262</v>
      </c>
      <c r="N26" s="1037" t="s">
        <v>123</v>
      </c>
      <c r="O26" s="1038"/>
      <c r="P26" s="135" t="s">
        <v>179</v>
      </c>
      <c r="Q26" s="206">
        <f>IF(求人票!$AA$26="","",求人票!$AA$26)</f>
        <v>2</v>
      </c>
      <c r="R26" s="99" t="s">
        <v>122</v>
      </c>
      <c r="S26" s="1044">
        <f>求人票!AB26</f>
        <v>4</v>
      </c>
      <c r="T26" s="1045"/>
      <c r="U26" s="1045"/>
      <c r="V26" s="1045"/>
      <c r="W26" s="1038" t="s">
        <v>130</v>
      </c>
      <c r="X26" s="1038"/>
      <c r="Y26" s="1135"/>
      <c r="Z26" s="1136"/>
      <c r="AA26" s="137"/>
      <c r="AB26" s="137"/>
      <c r="AC26" s="143"/>
      <c r="AD26" s="100"/>
      <c r="AE26" s="852" t="s">
        <v>225</v>
      </c>
      <c r="AF26" s="853"/>
      <c r="AG26" s="853"/>
      <c r="AH26" s="853"/>
      <c r="AI26" s="853"/>
      <c r="AJ26" s="1137" t="s">
        <v>226</v>
      </c>
      <c r="AK26" s="853"/>
      <c r="AL26" s="984"/>
      <c r="AM26" s="853" t="s">
        <v>227</v>
      </c>
      <c r="AN26" s="853"/>
      <c r="AO26" s="853"/>
      <c r="AP26" s="853"/>
      <c r="AQ26" s="853"/>
      <c r="AR26" s="853"/>
      <c r="AS26" s="984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>
        <f t="shared" si="0"/>
        <v>14</v>
      </c>
      <c r="BG26" s="10">
        <v>0.29166666666666702</v>
      </c>
      <c r="BH26" s="88"/>
    </row>
    <row r="27" spans="1:60" ht="18" customHeight="1" x14ac:dyDescent="0.2">
      <c r="A27" s="80"/>
      <c r="B27" s="1019" t="s">
        <v>166</v>
      </c>
      <c r="C27" s="884"/>
      <c r="D27" s="1042" t="str">
        <f>IF(AX27=1,"●","")</f>
        <v>●</v>
      </c>
      <c r="E27" s="1043"/>
      <c r="F27" s="1043"/>
      <c r="G27" s="136" t="s">
        <v>177</v>
      </c>
      <c r="H27" s="140" t="str">
        <f>IF(AX27=2,"●","")</f>
        <v/>
      </c>
      <c r="I27" s="127" t="s">
        <v>178</v>
      </c>
      <c r="J27" s="880" t="s">
        <v>173</v>
      </c>
      <c r="K27" s="908"/>
      <c r="L27" s="908"/>
      <c r="M27" s="867">
        <f>求人票!L27</f>
        <v>0</v>
      </c>
      <c r="N27" s="867"/>
      <c r="O27" s="867"/>
      <c r="P27" s="867"/>
      <c r="Q27" s="867"/>
      <c r="R27" s="867"/>
      <c r="S27" s="867"/>
      <c r="T27" s="867"/>
      <c r="U27" s="867"/>
      <c r="V27" s="867"/>
      <c r="W27" s="867"/>
      <c r="X27" s="867"/>
      <c r="Y27" s="867"/>
      <c r="Z27" s="867"/>
      <c r="AA27" s="867"/>
      <c r="AB27" s="867"/>
      <c r="AC27" s="868"/>
      <c r="AD27" s="101"/>
      <c r="AE27" s="948" t="s">
        <v>228</v>
      </c>
      <c r="AF27" s="951"/>
      <c r="AG27" s="950" t="s">
        <v>229</v>
      </c>
      <c r="AH27" s="951"/>
      <c r="AI27" s="949"/>
      <c r="AJ27" s="175" t="s">
        <v>230</v>
      </c>
      <c r="AK27" s="176" t="s">
        <v>231</v>
      </c>
      <c r="AL27" s="177" t="s">
        <v>232</v>
      </c>
      <c r="AM27" s="948" t="s">
        <v>233</v>
      </c>
      <c r="AN27" s="949"/>
      <c r="AO27" s="950"/>
      <c r="AP27" s="949"/>
      <c r="AQ27" s="951" t="s">
        <v>234</v>
      </c>
      <c r="AR27" s="951"/>
      <c r="AS27" s="178"/>
      <c r="AT27" s="88"/>
      <c r="AU27" s="88"/>
      <c r="AV27" s="88"/>
      <c r="AW27" s="88"/>
      <c r="AX27" s="88">
        <v>1</v>
      </c>
      <c r="AY27" s="88"/>
      <c r="AZ27" s="88"/>
      <c r="BA27" s="88"/>
      <c r="BB27" s="88"/>
      <c r="BC27" s="88"/>
      <c r="BD27" s="88"/>
      <c r="BE27" s="88"/>
      <c r="BF27" s="88">
        <f t="shared" si="0"/>
        <v>15</v>
      </c>
      <c r="BG27" s="10">
        <v>0.29513888888888901</v>
      </c>
      <c r="BH27" s="88"/>
    </row>
    <row r="28" spans="1:60" ht="18" customHeight="1" thickBot="1" x14ac:dyDescent="0.25">
      <c r="A28" s="80"/>
      <c r="B28" s="876" t="s">
        <v>167</v>
      </c>
      <c r="C28" s="877"/>
      <c r="D28" s="878" t="str">
        <f>IF(AX28=1,"●","")</f>
        <v>●</v>
      </c>
      <c r="E28" s="879"/>
      <c r="F28" s="879"/>
      <c r="G28" s="211" t="s">
        <v>177</v>
      </c>
      <c r="H28" s="210" t="str">
        <f>IF(AX28=2,"●","")</f>
        <v/>
      </c>
      <c r="I28" s="212" t="s">
        <v>178</v>
      </c>
      <c r="J28" s="979" t="s">
        <v>174</v>
      </c>
      <c r="K28" s="980"/>
      <c r="L28" s="980"/>
      <c r="M28" s="963">
        <f>求人票!L28</f>
        <v>0</v>
      </c>
      <c r="N28" s="963"/>
      <c r="O28" s="963"/>
      <c r="P28" s="963"/>
      <c r="Q28" s="963"/>
      <c r="R28" s="963"/>
      <c r="S28" s="963"/>
      <c r="T28" s="963"/>
      <c r="U28" s="963"/>
      <c r="V28" s="963"/>
      <c r="W28" s="963"/>
      <c r="X28" s="963"/>
      <c r="Y28" s="963"/>
      <c r="Z28" s="963"/>
      <c r="AA28" s="963"/>
      <c r="AB28" s="963"/>
      <c r="AC28" s="964"/>
      <c r="AD28" s="102"/>
      <c r="AE28" s="954"/>
      <c r="AF28" s="944"/>
      <c r="AG28" s="942"/>
      <c r="AH28" s="943"/>
      <c r="AI28" s="944"/>
      <c r="AJ28" s="216"/>
      <c r="AK28" s="217"/>
      <c r="AL28" s="218"/>
      <c r="AM28" s="254"/>
      <c r="AN28" s="255"/>
      <c r="AO28" s="216"/>
      <c r="AP28" s="255"/>
      <c r="AQ28" s="256"/>
      <c r="AR28" s="256"/>
      <c r="AS28" s="218"/>
      <c r="AT28" s="88"/>
      <c r="AU28" s="88"/>
      <c r="AV28" s="88"/>
      <c r="AW28" s="88"/>
      <c r="AX28" s="88">
        <v>1</v>
      </c>
      <c r="AY28" s="88"/>
      <c r="AZ28" s="88"/>
      <c r="BA28" s="88"/>
      <c r="BB28" s="88"/>
      <c r="BC28" s="88"/>
      <c r="BD28" s="88"/>
      <c r="BE28" s="88"/>
      <c r="BF28" s="88">
        <f t="shared" si="0"/>
        <v>16</v>
      </c>
      <c r="BG28" s="10">
        <v>0.29861111111111099</v>
      </c>
      <c r="BH28" s="88"/>
    </row>
    <row r="29" spans="1:60" ht="17.25" customHeight="1" thickTop="1" x14ac:dyDescent="0.2">
      <c r="A29" s="80"/>
      <c r="B29" s="870" t="s">
        <v>169</v>
      </c>
      <c r="C29" s="871"/>
      <c r="D29" s="871"/>
      <c r="E29" s="871"/>
      <c r="F29" s="872"/>
      <c r="G29" s="973">
        <f>求人票!G29</f>
        <v>0</v>
      </c>
      <c r="H29" s="974"/>
      <c r="I29" s="974"/>
      <c r="J29" s="974"/>
      <c r="K29" s="974"/>
      <c r="L29" s="974"/>
      <c r="M29" s="974"/>
      <c r="N29" s="974"/>
      <c r="O29" s="974"/>
      <c r="P29" s="974"/>
      <c r="Q29" s="974"/>
      <c r="R29" s="975"/>
      <c r="S29" s="968" t="s">
        <v>185</v>
      </c>
      <c r="T29" s="1143" t="s">
        <v>124</v>
      </c>
      <c r="U29" s="1144"/>
      <c r="V29" s="960">
        <f>求人票!W29</f>
        <v>0</v>
      </c>
      <c r="W29" s="961"/>
      <c r="X29" s="961"/>
      <c r="Y29" s="961"/>
      <c r="Z29" s="961"/>
      <c r="AA29" s="961"/>
      <c r="AB29" s="961"/>
      <c r="AC29" s="962"/>
      <c r="AD29" s="87"/>
      <c r="AE29" s="955"/>
      <c r="AF29" s="947"/>
      <c r="AG29" s="945"/>
      <c r="AH29" s="946"/>
      <c r="AI29" s="947"/>
      <c r="AJ29" s="213"/>
      <c r="AK29" s="214"/>
      <c r="AL29" s="215"/>
      <c r="AM29" s="940"/>
      <c r="AN29" s="941"/>
      <c r="AO29" s="257"/>
      <c r="AP29" s="258"/>
      <c r="AQ29" s="259"/>
      <c r="AR29" s="259"/>
      <c r="AS29" s="260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>
        <f t="shared" si="0"/>
        <v>17</v>
      </c>
      <c r="BG29" s="5">
        <v>0.30208333333333298</v>
      </c>
      <c r="BH29" s="88"/>
    </row>
    <row r="30" spans="1:60" ht="18.75" customHeight="1" x14ac:dyDescent="0.2">
      <c r="A30" s="80"/>
      <c r="B30" s="873" t="s">
        <v>170</v>
      </c>
      <c r="C30" s="874"/>
      <c r="D30" s="874"/>
      <c r="E30" s="874"/>
      <c r="F30" s="875"/>
      <c r="G30" s="976"/>
      <c r="H30" s="977"/>
      <c r="I30" s="977"/>
      <c r="J30" s="977"/>
      <c r="K30" s="977"/>
      <c r="L30" s="977"/>
      <c r="M30" s="977"/>
      <c r="N30" s="977"/>
      <c r="O30" s="977"/>
      <c r="P30" s="977"/>
      <c r="Q30" s="977"/>
      <c r="R30" s="978"/>
      <c r="S30" s="969"/>
      <c r="T30" s="1145">
        <f>求人票!W30</f>
        <v>0</v>
      </c>
      <c r="U30" s="1146"/>
      <c r="V30" s="1146"/>
      <c r="W30" s="1146"/>
      <c r="X30" s="1146"/>
      <c r="Y30" s="1146"/>
      <c r="Z30" s="1146"/>
      <c r="AA30" s="1146"/>
      <c r="AB30" s="1146"/>
      <c r="AC30" s="1147"/>
      <c r="AD30" s="87"/>
      <c r="AE30" s="952"/>
      <c r="AF30" s="944"/>
      <c r="AG30" s="942"/>
      <c r="AH30" s="943"/>
      <c r="AI30" s="944"/>
      <c r="AJ30" s="216"/>
      <c r="AK30" s="217"/>
      <c r="AL30" s="218"/>
      <c r="AM30" s="938"/>
      <c r="AN30" s="566"/>
      <c r="AO30" s="216"/>
      <c r="AP30" s="255"/>
      <c r="AQ30" s="256"/>
      <c r="AR30" s="256"/>
      <c r="AS30" s="21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>
        <f t="shared" si="0"/>
        <v>18</v>
      </c>
      <c r="BG30" s="5">
        <v>0.30555555555555503</v>
      </c>
      <c r="BH30" s="88"/>
    </row>
    <row r="31" spans="1:60" ht="17.25" customHeight="1" x14ac:dyDescent="0.2">
      <c r="A31" s="80"/>
      <c r="B31" s="907" t="s">
        <v>171</v>
      </c>
      <c r="C31" s="908"/>
      <c r="D31" s="908"/>
      <c r="E31" s="908"/>
      <c r="F31" s="899"/>
      <c r="G31" s="186" t="s">
        <v>125</v>
      </c>
      <c r="H31" s="846">
        <f>求人票!F31</f>
        <v>0</v>
      </c>
      <c r="I31" s="846"/>
      <c r="J31" s="187" t="s">
        <v>126</v>
      </c>
      <c r="K31" s="846">
        <f>求人票!I31</f>
        <v>0</v>
      </c>
      <c r="L31" s="846"/>
      <c r="M31" s="130"/>
      <c r="N31" s="130"/>
      <c r="O31" s="130"/>
      <c r="P31" s="130"/>
      <c r="Q31" s="130"/>
      <c r="R31" s="130"/>
      <c r="S31" s="130"/>
      <c r="T31" s="130"/>
      <c r="U31" s="130"/>
      <c r="V31" s="145"/>
      <c r="W31" s="880" t="s">
        <v>186</v>
      </c>
      <c r="X31" s="899"/>
      <c r="Y31" s="892">
        <f>求人票!$W$31</f>
        <v>0</v>
      </c>
      <c r="Z31" s="893"/>
      <c r="AA31" s="893"/>
      <c r="AB31" s="893"/>
      <c r="AC31" s="894"/>
      <c r="AD31" s="87"/>
      <c r="AE31" s="953"/>
      <c r="AF31" s="947"/>
      <c r="AG31" s="945"/>
      <c r="AH31" s="946"/>
      <c r="AI31" s="947"/>
      <c r="AJ31" s="213"/>
      <c r="AK31" s="214"/>
      <c r="AL31" s="215"/>
      <c r="AM31" s="1138" t="s">
        <v>250</v>
      </c>
      <c r="AN31" s="1103"/>
      <c r="AO31" s="257"/>
      <c r="AP31" s="258"/>
      <c r="AQ31" s="259"/>
      <c r="AR31" s="259"/>
      <c r="AS31" s="260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>
        <f t="shared" si="0"/>
        <v>19</v>
      </c>
      <c r="BG31" s="5">
        <v>0.30902777777777801</v>
      </c>
      <c r="BH31" s="88"/>
    </row>
    <row r="32" spans="1:60" ht="17.149999999999999" customHeight="1" x14ac:dyDescent="0.2">
      <c r="A32" s="80"/>
      <c r="B32" s="870"/>
      <c r="C32" s="871"/>
      <c r="D32" s="871"/>
      <c r="E32" s="871"/>
      <c r="F32" s="872"/>
      <c r="G32" s="903">
        <f>求人票!D32</f>
        <v>0</v>
      </c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5"/>
      <c r="W32" s="861"/>
      <c r="X32" s="875"/>
      <c r="Y32" s="895"/>
      <c r="Z32" s="896"/>
      <c r="AA32" s="896"/>
      <c r="AB32" s="896"/>
      <c r="AC32" s="897"/>
      <c r="AD32" s="87"/>
      <c r="AE32" s="952"/>
      <c r="AF32" s="944"/>
      <c r="AG32" s="942"/>
      <c r="AH32" s="943"/>
      <c r="AI32" s="944"/>
      <c r="AJ32" s="216"/>
      <c r="AK32" s="217"/>
      <c r="AL32" s="218"/>
      <c r="AM32" s="940" t="s">
        <v>245</v>
      </c>
      <c r="AN32" s="941"/>
      <c r="AO32" s="216"/>
      <c r="AP32" s="255"/>
      <c r="AQ32" s="256"/>
      <c r="AR32" s="256"/>
      <c r="AS32" s="21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>
        <f t="shared" si="0"/>
        <v>20</v>
      </c>
      <c r="BG32" s="5">
        <v>0.3125</v>
      </c>
      <c r="BH32" s="88"/>
    </row>
    <row r="33" spans="1:60" ht="21" customHeight="1" x14ac:dyDescent="0.2">
      <c r="A33" s="80"/>
      <c r="B33" s="873"/>
      <c r="C33" s="874"/>
      <c r="D33" s="874"/>
      <c r="E33" s="874"/>
      <c r="F33" s="875"/>
      <c r="G33" s="895"/>
      <c r="H33" s="896"/>
      <c r="I33" s="896"/>
      <c r="J33" s="896"/>
      <c r="K33" s="896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906"/>
      <c r="W33" s="861" t="s">
        <v>187</v>
      </c>
      <c r="X33" s="875"/>
      <c r="Y33" s="972">
        <f>求人票!W33</f>
        <v>0</v>
      </c>
      <c r="Z33" s="896"/>
      <c r="AA33" s="896"/>
      <c r="AB33" s="896"/>
      <c r="AC33" s="897"/>
      <c r="AD33" s="87"/>
      <c r="AE33" s="953"/>
      <c r="AF33" s="947"/>
      <c r="AG33" s="945"/>
      <c r="AH33" s="946"/>
      <c r="AI33" s="947"/>
      <c r="AJ33" s="213"/>
      <c r="AK33" s="214"/>
      <c r="AL33" s="215"/>
      <c r="AM33" s="936"/>
      <c r="AN33" s="937"/>
      <c r="AO33" s="213"/>
      <c r="AP33" s="252"/>
      <c r="AQ33" s="253"/>
      <c r="AR33" s="253"/>
      <c r="AS33" s="215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>
        <f t="shared" si="0"/>
        <v>21</v>
      </c>
      <c r="BG33" s="5">
        <v>0.31597222222222199</v>
      </c>
      <c r="BH33" s="88"/>
    </row>
    <row r="34" spans="1:60" ht="18.75" customHeight="1" x14ac:dyDescent="0.2">
      <c r="A34" s="80"/>
      <c r="B34" s="909" t="s">
        <v>199</v>
      </c>
      <c r="C34" s="880" t="s">
        <v>237</v>
      </c>
      <c r="D34" s="881"/>
      <c r="E34" s="539"/>
      <c r="F34" s="566"/>
      <c r="G34" s="188" t="s">
        <v>56</v>
      </c>
      <c r="H34" s="135"/>
      <c r="I34" s="205">
        <f>求人票!J34</f>
        <v>0</v>
      </c>
      <c r="J34" s="142" t="s">
        <v>140</v>
      </c>
      <c r="K34" s="205">
        <f>求人票!L34</f>
        <v>0</v>
      </c>
      <c r="L34" s="142" t="s">
        <v>189</v>
      </c>
      <c r="M34" s="205">
        <f>求人票!N34</f>
        <v>0</v>
      </c>
      <c r="N34" s="189" t="s">
        <v>190</v>
      </c>
      <c r="O34" s="898" t="str">
        <f>IF(BB34=1,"",LOOKUP(BB34,$BF$12:$BF$194,$BG$12:$BG$194))</f>
        <v/>
      </c>
      <c r="P34" s="898"/>
      <c r="Q34" s="898"/>
      <c r="R34" s="898"/>
      <c r="S34" s="190"/>
      <c r="T34" s="140" t="str">
        <f>IF(AX34=1,"●","")</f>
        <v>●</v>
      </c>
      <c r="U34" s="136" t="s">
        <v>191</v>
      </c>
      <c r="V34" s="140" t="str">
        <f>IF(AX34=2,"●","")</f>
        <v/>
      </c>
      <c r="W34" s="888" t="s">
        <v>131</v>
      </c>
      <c r="X34" s="888"/>
      <c r="Y34" s="888"/>
      <c r="Z34" s="726"/>
      <c r="AA34" s="726"/>
      <c r="AB34" s="726"/>
      <c r="AC34" s="889"/>
      <c r="AD34" s="94"/>
      <c r="AE34" s="952"/>
      <c r="AF34" s="944"/>
      <c r="AG34" s="942"/>
      <c r="AH34" s="943"/>
      <c r="AI34" s="944"/>
      <c r="AJ34" s="216"/>
      <c r="AK34" s="217"/>
      <c r="AL34" s="218"/>
      <c r="AM34" s="940"/>
      <c r="AN34" s="941"/>
      <c r="AO34" s="257"/>
      <c r="AP34" s="258"/>
      <c r="AQ34" s="259"/>
      <c r="AR34" s="259"/>
      <c r="AS34" s="260"/>
      <c r="AT34" s="88"/>
      <c r="AU34" s="88"/>
      <c r="AV34" s="88"/>
      <c r="AW34" s="88"/>
      <c r="AX34" s="88">
        <v>1</v>
      </c>
      <c r="AY34" s="88"/>
      <c r="AZ34" s="88"/>
      <c r="BA34" s="88"/>
      <c r="BB34" s="88">
        <v>1</v>
      </c>
      <c r="BC34" s="88"/>
      <c r="BD34" s="88"/>
      <c r="BE34" s="88"/>
      <c r="BF34" s="88">
        <f t="shared" si="0"/>
        <v>22</v>
      </c>
      <c r="BG34" s="20">
        <v>0.31944444444444398</v>
      </c>
      <c r="BH34" s="88"/>
    </row>
    <row r="35" spans="1:60" ht="18.75" customHeight="1" x14ac:dyDescent="0.2">
      <c r="A35" s="80"/>
      <c r="B35" s="910"/>
      <c r="C35" s="890" t="s">
        <v>238</v>
      </c>
      <c r="D35" s="891"/>
      <c r="E35" s="637"/>
      <c r="F35" s="818"/>
      <c r="G35" s="188" t="s">
        <v>188</v>
      </c>
      <c r="H35" s="135"/>
      <c r="I35" s="966">
        <f>求人票!J35</f>
        <v>0</v>
      </c>
      <c r="J35" s="966"/>
      <c r="K35" s="966"/>
      <c r="L35" s="966"/>
      <c r="M35" s="966"/>
      <c r="N35" s="966"/>
      <c r="O35" s="966"/>
      <c r="P35" s="966"/>
      <c r="Q35" s="966"/>
      <c r="R35" s="966"/>
      <c r="S35" s="966"/>
      <c r="T35" s="966"/>
      <c r="U35" s="967"/>
      <c r="V35" s="967"/>
      <c r="W35" s="967"/>
      <c r="X35" s="967"/>
      <c r="Y35" s="900"/>
      <c r="Z35" s="901"/>
      <c r="AA35" s="901"/>
      <c r="AB35" s="901"/>
      <c r="AC35" s="902"/>
      <c r="AD35" s="103"/>
      <c r="AE35" s="955"/>
      <c r="AF35" s="947"/>
      <c r="AG35" s="945"/>
      <c r="AH35" s="946"/>
      <c r="AI35" s="947"/>
      <c r="AJ35" s="213"/>
      <c r="AK35" s="214"/>
      <c r="AL35" s="215"/>
      <c r="AM35" s="940" t="s">
        <v>246</v>
      </c>
      <c r="AN35" s="941"/>
      <c r="AO35" s="213"/>
      <c r="AP35" s="252"/>
      <c r="AQ35" s="253"/>
      <c r="AR35" s="253"/>
      <c r="AS35" s="261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>
        <f t="shared" si="0"/>
        <v>23</v>
      </c>
      <c r="BG35" s="20">
        <v>0.32291666666666602</v>
      </c>
      <c r="BH35" s="88"/>
    </row>
    <row r="36" spans="1:60" ht="18.75" customHeight="1" x14ac:dyDescent="0.2">
      <c r="A36" s="80"/>
      <c r="B36" s="910"/>
      <c r="C36" s="882" t="s">
        <v>193</v>
      </c>
      <c r="D36" s="883"/>
      <c r="E36" s="883"/>
      <c r="F36" s="884"/>
      <c r="G36" s="885">
        <f>求人票!G36</f>
        <v>0</v>
      </c>
      <c r="H36" s="886"/>
      <c r="I36" s="886"/>
      <c r="J36" s="886"/>
      <c r="K36" s="886"/>
      <c r="L36" s="886"/>
      <c r="M36" s="886"/>
      <c r="N36" s="886"/>
      <c r="O36" s="886"/>
      <c r="P36" s="886"/>
      <c r="Q36" s="886"/>
      <c r="R36" s="886"/>
      <c r="S36" s="886"/>
      <c r="T36" s="887"/>
      <c r="U36" s="882" t="s">
        <v>192</v>
      </c>
      <c r="V36" s="883"/>
      <c r="W36" s="883"/>
      <c r="X36" s="884"/>
      <c r="Y36" s="970">
        <f>求人票!X36</f>
        <v>0</v>
      </c>
      <c r="Z36" s="901"/>
      <c r="AA36" s="901"/>
      <c r="AB36" s="901"/>
      <c r="AC36" s="902"/>
      <c r="AD36" s="103"/>
      <c r="AE36" s="952"/>
      <c r="AF36" s="944"/>
      <c r="AG36" s="942"/>
      <c r="AH36" s="943"/>
      <c r="AI36" s="944"/>
      <c r="AJ36" s="216"/>
      <c r="AK36" s="217"/>
      <c r="AL36" s="218"/>
      <c r="AM36" s="940" t="s">
        <v>247</v>
      </c>
      <c r="AN36" s="941"/>
      <c r="AO36" s="257"/>
      <c r="AP36" s="258"/>
      <c r="AQ36" s="259"/>
      <c r="AR36" s="259"/>
      <c r="AS36" s="262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>
        <f t="shared" si="0"/>
        <v>24</v>
      </c>
      <c r="BG36" s="20">
        <v>0.32638888888888901</v>
      </c>
      <c r="BH36" s="88"/>
    </row>
    <row r="37" spans="1:60" ht="18.75" customHeight="1" x14ac:dyDescent="0.2">
      <c r="A37" s="80"/>
      <c r="B37" s="910"/>
      <c r="C37" s="882" t="s">
        <v>194</v>
      </c>
      <c r="D37" s="883"/>
      <c r="E37" s="883"/>
      <c r="F37" s="884"/>
      <c r="G37" s="119" t="str">
        <f>IF(AX37=TRUE,"●","")</f>
        <v>●</v>
      </c>
      <c r="H37" s="914" t="s">
        <v>202</v>
      </c>
      <c r="I37" s="914"/>
      <c r="J37" s="140" t="str">
        <f>IF(AY37=TRUE,"●","")</f>
        <v>●</v>
      </c>
      <c r="K37" s="914" t="s">
        <v>90</v>
      </c>
      <c r="L37" s="914"/>
      <c r="M37" s="914"/>
      <c r="N37" s="914"/>
      <c r="O37" s="140" t="str">
        <f>IF(AZ37=TRUE,"●","")</f>
        <v>●</v>
      </c>
      <c r="P37" s="914" t="s">
        <v>207</v>
      </c>
      <c r="Q37" s="914"/>
      <c r="R37" s="140" t="str">
        <f>IF(BA37=TRUE,"●","")</f>
        <v>●</v>
      </c>
      <c r="S37" s="136" t="s">
        <v>92</v>
      </c>
      <c r="T37" s="136"/>
      <c r="U37" s="136"/>
      <c r="V37" s="136" t="str">
        <f>IF(BB37=TRUE,"●","")</f>
        <v>●</v>
      </c>
      <c r="W37" s="136" t="s">
        <v>88</v>
      </c>
      <c r="X37" s="147"/>
      <c r="Y37" s="971">
        <f>求人票!U37</f>
        <v>0</v>
      </c>
      <c r="Z37" s="888"/>
      <c r="AA37" s="888"/>
      <c r="AB37" s="888"/>
      <c r="AC37" s="143" t="s">
        <v>132</v>
      </c>
      <c r="AD37" s="91"/>
      <c r="AE37" s="953"/>
      <c r="AF37" s="947"/>
      <c r="AG37" s="945"/>
      <c r="AH37" s="946"/>
      <c r="AI37" s="947"/>
      <c r="AJ37" s="213"/>
      <c r="AK37" s="214"/>
      <c r="AL37" s="215"/>
      <c r="AM37" s="936"/>
      <c r="AN37" s="937"/>
      <c r="AO37" s="213"/>
      <c r="AP37" s="252"/>
      <c r="AQ37" s="929"/>
      <c r="AR37" s="930"/>
      <c r="AS37" s="215"/>
      <c r="AT37" s="88"/>
      <c r="AU37" s="88"/>
      <c r="AV37" s="88"/>
      <c r="AW37" s="88"/>
      <c r="AX37" s="88" t="b">
        <v>1</v>
      </c>
      <c r="AY37" s="88" t="b">
        <v>1</v>
      </c>
      <c r="AZ37" s="88" t="b">
        <v>1</v>
      </c>
      <c r="BA37" s="88" t="b">
        <v>1</v>
      </c>
      <c r="BB37" s="88" t="b">
        <v>1</v>
      </c>
      <c r="BC37" s="88"/>
      <c r="BD37" s="88"/>
      <c r="BE37" s="88"/>
      <c r="BF37" s="88">
        <f t="shared" si="0"/>
        <v>25</v>
      </c>
      <c r="BG37" s="20">
        <v>0.32986111111111099</v>
      </c>
      <c r="BH37" s="88"/>
    </row>
    <row r="38" spans="1:60" ht="18.75" customHeight="1" x14ac:dyDescent="0.2">
      <c r="A38" s="80"/>
      <c r="B38" s="910"/>
      <c r="C38" s="882" t="s">
        <v>195</v>
      </c>
      <c r="D38" s="883"/>
      <c r="E38" s="883"/>
      <c r="F38" s="884"/>
      <c r="G38" s="119" t="str">
        <f>IF(AX38=2,"●","")</f>
        <v/>
      </c>
      <c r="H38" s="914" t="s">
        <v>203</v>
      </c>
      <c r="I38" s="914"/>
      <c r="J38" s="140" t="str">
        <f>IF(AX38=1,"●","")</f>
        <v>●</v>
      </c>
      <c r="K38" s="914" t="s">
        <v>205</v>
      </c>
      <c r="L38" s="914"/>
      <c r="M38" s="191"/>
      <c r="N38" s="148"/>
      <c r="O38" s="148"/>
      <c r="P38" s="148"/>
      <c r="Q38" s="148"/>
      <c r="R38" s="148"/>
      <c r="S38" s="137"/>
      <c r="T38" s="148"/>
      <c r="U38" s="149"/>
      <c r="V38" s="149"/>
      <c r="W38" s="150"/>
      <c r="X38" s="150"/>
      <c r="Y38" s="150"/>
      <c r="Z38" s="148"/>
      <c r="AA38" s="148"/>
      <c r="AB38" s="137"/>
      <c r="AC38" s="151"/>
      <c r="AD38" s="91"/>
      <c r="AE38" s="954"/>
      <c r="AF38" s="944"/>
      <c r="AG38" s="942"/>
      <c r="AH38" s="943"/>
      <c r="AI38" s="944"/>
      <c r="AJ38" s="216"/>
      <c r="AK38" s="217"/>
      <c r="AL38" s="218"/>
      <c r="AM38" s="938"/>
      <c r="AN38" s="939"/>
      <c r="AO38" s="216"/>
      <c r="AP38" s="255"/>
      <c r="AQ38" s="931"/>
      <c r="AR38" s="932"/>
      <c r="AS38" s="218"/>
      <c r="AT38" s="88"/>
      <c r="AU38" s="88"/>
      <c r="AV38" s="88"/>
      <c r="AW38" s="88"/>
      <c r="AX38" s="88">
        <v>1</v>
      </c>
      <c r="AY38" s="88"/>
      <c r="AZ38" s="88"/>
      <c r="BA38" s="88"/>
      <c r="BB38" s="88"/>
      <c r="BC38" s="88"/>
      <c r="BD38" s="88"/>
      <c r="BE38" s="88"/>
      <c r="BF38" s="88">
        <f t="shared" si="0"/>
        <v>26</v>
      </c>
      <c r="BG38" s="20">
        <v>0.33333333333333331</v>
      </c>
      <c r="BH38" s="88"/>
    </row>
    <row r="39" spans="1:60" ht="18.75" customHeight="1" x14ac:dyDescent="0.2">
      <c r="A39" s="80"/>
      <c r="B39" s="910"/>
      <c r="C39" s="880" t="s">
        <v>127</v>
      </c>
      <c r="D39" s="908"/>
      <c r="E39" s="908"/>
      <c r="F39" s="899"/>
      <c r="G39" s="119" t="str">
        <f>IF(AX39=TRUE,"●","")</f>
        <v>●</v>
      </c>
      <c r="H39" s="914" t="s">
        <v>204</v>
      </c>
      <c r="I39" s="914"/>
      <c r="J39" s="140" t="str">
        <f>IF(AY39=TRUE,"●","")</f>
        <v>●</v>
      </c>
      <c r="K39" s="914" t="s">
        <v>81</v>
      </c>
      <c r="L39" s="914"/>
      <c r="M39" s="140"/>
      <c r="N39" s="914"/>
      <c r="O39" s="914"/>
      <c r="P39" s="99"/>
      <c r="Q39" s="99"/>
      <c r="R39" s="149"/>
      <c r="S39" s="149"/>
      <c r="T39" s="137"/>
      <c r="U39" s="148"/>
      <c r="V39" s="137"/>
      <c r="W39" s="148"/>
      <c r="X39" s="148"/>
      <c r="Y39" s="149"/>
      <c r="Z39" s="137"/>
      <c r="AA39" s="148"/>
      <c r="AB39" s="148"/>
      <c r="AC39" s="152"/>
      <c r="AD39" s="89"/>
      <c r="AE39" s="955"/>
      <c r="AF39" s="947"/>
      <c r="AG39" s="945"/>
      <c r="AH39" s="946"/>
      <c r="AI39" s="947"/>
      <c r="AJ39" s="213"/>
      <c r="AK39" s="214"/>
      <c r="AL39" s="215"/>
      <c r="AM39" s="940" t="s">
        <v>249</v>
      </c>
      <c r="AN39" s="941"/>
      <c r="AO39" s="257"/>
      <c r="AP39" s="258"/>
      <c r="AQ39" s="259"/>
      <c r="AR39" s="259"/>
      <c r="AS39" s="262"/>
      <c r="AT39" s="88"/>
      <c r="AU39" s="88"/>
      <c r="AV39" s="88"/>
      <c r="AW39" s="88"/>
      <c r="AX39" s="88" t="b">
        <v>1</v>
      </c>
      <c r="AY39" s="88" t="b">
        <v>1</v>
      </c>
      <c r="AZ39" s="88" t="b">
        <v>1</v>
      </c>
      <c r="BA39" s="88"/>
      <c r="BB39" s="88"/>
      <c r="BC39" s="88"/>
      <c r="BD39" s="88"/>
      <c r="BE39" s="88"/>
      <c r="BF39" s="88">
        <f t="shared" si="0"/>
        <v>27</v>
      </c>
      <c r="BG39" s="20">
        <v>0.33680555555555503</v>
      </c>
      <c r="BH39" s="88"/>
    </row>
    <row r="40" spans="1:60" ht="18.75" customHeight="1" x14ac:dyDescent="0.2">
      <c r="A40" s="80"/>
      <c r="B40" s="910"/>
      <c r="C40" s="912"/>
      <c r="D40" s="871"/>
      <c r="E40" s="871"/>
      <c r="F40" s="872"/>
      <c r="G40" s="119" t="str">
        <f>IF(AZ39=TRUE,"●","")</f>
        <v>●</v>
      </c>
      <c r="H40" s="136" t="s">
        <v>78</v>
      </c>
      <c r="I40" s="141" t="s">
        <v>242</v>
      </c>
      <c r="J40" s="140" t="str">
        <f>IF(AY40=TRUE,"●","")</f>
        <v>●</v>
      </c>
      <c r="K40" s="914" t="s">
        <v>206</v>
      </c>
      <c r="L40" s="914"/>
      <c r="M40" s="140" t="str">
        <f>IF(AZ40=TRUE,"●","")</f>
        <v>●</v>
      </c>
      <c r="N40" s="136" t="s">
        <v>208</v>
      </c>
      <c r="O40" s="140" t="str">
        <f>IF(BA40=TRUE,"●","")</f>
        <v>●</v>
      </c>
      <c r="P40" s="136" t="s">
        <v>209</v>
      </c>
      <c r="Q40" s="140" t="str">
        <f>IF(BB40=TRUE,"●","")</f>
        <v>●</v>
      </c>
      <c r="R40" s="136" t="s">
        <v>210</v>
      </c>
      <c r="S40" s="146"/>
      <c r="T40" s="140" t="str">
        <f>IF(BC40=TRUE,"●","")</f>
        <v>●</v>
      </c>
      <c r="U40" s="136" t="s">
        <v>211</v>
      </c>
      <c r="V40" s="140"/>
      <c r="W40" s="140" t="str">
        <f>IF(BD40=TRUE,"●","")</f>
        <v>●</v>
      </c>
      <c r="X40" s="136" t="s">
        <v>212</v>
      </c>
      <c r="Y40" s="136" t="s">
        <v>132</v>
      </c>
      <c r="Z40" s="965"/>
      <c r="AA40" s="888"/>
      <c r="AB40" s="888"/>
      <c r="AC40" s="153"/>
      <c r="AD40" s="89"/>
      <c r="AE40" s="954"/>
      <c r="AF40" s="944"/>
      <c r="AG40" s="942"/>
      <c r="AH40" s="943"/>
      <c r="AI40" s="944"/>
      <c r="AJ40" s="216"/>
      <c r="AK40" s="217"/>
      <c r="AL40" s="218"/>
      <c r="AM40" s="940" t="s">
        <v>248</v>
      </c>
      <c r="AN40" s="941"/>
      <c r="AO40" s="216"/>
      <c r="AP40" s="255"/>
      <c r="AQ40" s="256"/>
      <c r="AR40" s="256"/>
      <c r="AS40" s="263"/>
      <c r="AT40" s="88"/>
      <c r="AU40" s="88"/>
      <c r="AV40" s="88"/>
      <c r="AW40" s="88"/>
      <c r="AX40" s="88" t="b">
        <v>0</v>
      </c>
      <c r="AY40" s="88" t="b">
        <v>1</v>
      </c>
      <c r="AZ40" s="88" t="b">
        <v>1</v>
      </c>
      <c r="BA40" s="88" t="b">
        <v>1</v>
      </c>
      <c r="BB40" s="88" t="b">
        <v>1</v>
      </c>
      <c r="BC40" s="88" t="b">
        <v>1</v>
      </c>
      <c r="BD40" s="88" t="b">
        <v>1</v>
      </c>
      <c r="BE40" s="88" t="b">
        <v>1</v>
      </c>
      <c r="BF40" s="88">
        <f t="shared" si="0"/>
        <v>28</v>
      </c>
      <c r="BG40" s="20">
        <v>0.34027777777777801</v>
      </c>
      <c r="BH40" s="88"/>
    </row>
    <row r="41" spans="1:60" ht="18.75" customHeight="1" x14ac:dyDescent="0.2">
      <c r="A41" s="80"/>
      <c r="B41" s="910"/>
      <c r="C41" s="861"/>
      <c r="D41" s="874"/>
      <c r="E41" s="874"/>
      <c r="F41" s="875"/>
      <c r="G41" s="154" t="str">
        <f>IF(BE40=TRUE,"●","")</f>
        <v>●</v>
      </c>
      <c r="H41" s="132" t="s">
        <v>264</v>
      </c>
      <c r="I41" s="131"/>
      <c r="J41" s="915" t="str">
        <f>IF(求人票!AB38=0,"",求人票!$AB$38)</f>
        <v/>
      </c>
      <c r="K41" s="915"/>
      <c r="L41" s="915"/>
      <c r="M41" s="915"/>
      <c r="N41" s="966" t="s">
        <v>265</v>
      </c>
      <c r="O41" s="966"/>
      <c r="P41" s="966"/>
      <c r="Q41" s="966"/>
      <c r="R41" s="966"/>
      <c r="S41" s="966"/>
      <c r="T41" s="148"/>
      <c r="U41" s="131"/>
      <c r="V41" s="95"/>
      <c r="W41" s="130"/>
      <c r="X41" s="130"/>
      <c r="Y41" s="149"/>
      <c r="Z41" s="148"/>
      <c r="AA41" s="146"/>
      <c r="AB41" s="146"/>
      <c r="AC41" s="153"/>
      <c r="AD41" s="89"/>
      <c r="AE41" s="221"/>
      <c r="AF41" s="222"/>
      <c r="AG41" s="223"/>
      <c r="AH41" s="224"/>
      <c r="AI41" s="222"/>
      <c r="AJ41" s="225"/>
      <c r="AK41" s="225"/>
      <c r="AL41" s="226"/>
      <c r="AM41" s="264"/>
      <c r="AN41" s="209"/>
      <c r="AO41" s="223"/>
      <c r="AP41" s="265"/>
      <c r="AQ41" s="223"/>
      <c r="AR41" s="266"/>
      <c r="AS41" s="267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>
        <f t="shared" si="0"/>
        <v>29</v>
      </c>
      <c r="BG41" s="20">
        <v>0.34375</v>
      </c>
      <c r="BH41" s="88"/>
    </row>
    <row r="42" spans="1:60" ht="18.75" customHeight="1" x14ac:dyDescent="0.2">
      <c r="A42" s="80"/>
      <c r="B42" s="910"/>
      <c r="C42" s="880" t="s">
        <v>196</v>
      </c>
      <c r="D42" s="908"/>
      <c r="E42" s="908"/>
      <c r="F42" s="899"/>
      <c r="G42" s="1033">
        <f>求人票!G39</f>
        <v>0</v>
      </c>
      <c r="H42" s="846" t="s">
        <v>213</v>
      </c>
      <c r="I42" s="916">
        <f>求人票!I39</f>
        <v>0</v>
      </c>
      <c r="J42" s="846" t="s">
        <v>214</v>
      </c>
      <c r="K42" s="916">
        <f>求人票!K39</f>
        <v>0</v>
      </c>
      <c r="L42" s="981" t="s">
        <v>215</v>
      </c>
      <c r="M42" s="981"/>
      <c r="N42" s="918" t="str">
        <f>IF(BB42=1,"",LOOKUP(BB42,$BF$12:$BF$194,$BG$12:$BG$194))</f>
        <v/>
      </c>
      <c r="O42" s="918"/>
      <c r="P42" s="918"/>
      <c r="Q42" s="918"/>
      <c r="R42" s="983"/>
      <c r="S42" s="539"/>
      <c r="T42" s="956"/>
      <c r="U42" s="881"/>
      <c r="V42" s="958"/>
      <c r="W42" s="880" t="s">
        <v>235</v>
      </c>
      <c r="X42" s="899"/>
      <c r="Y42" s="97" t="str">
        <f>IF(AX42=1,"●","")</f>
        <v/>
      </c>
      <c r="Z42" s="125" t="s">
        <v>216</v>
      </c>
      <c r="AA42" s="125"/>
      <c r="AB42" s="125"/>
      <c r="AC42" s="126"/>
      <c r="AD42" s="94"/>
      <c r="AE42" s="231"/>
      <c r="AF42" s="232"/>
      <c r="AG42" s="233"/>
      <c r="AH42" s="234"/>
      <c r="AI42" s="232"/>
      <c r="AJ42" s="235"/>
      <c r="AK42" s="235"/>
      <c r="AL42" s="236"/>
      <c r="AM42" s="1141" t="s">
        <v>251</v>
      </c>
      <c r="AN42" s="566"/>
      <c r="AO42" s="269"/>
      <c r="AP42" s="207"/>
      <c r="AQ42" s="269"/>
      <c r="AR42" s="40"/>
      <c r="AS42" s="270" t="s">
        <v>253</v>
      </c>
      <c r="AT42" s="88"/>
      <c r="AU42" s="88"/>
      <c r="AV42" s="88"/>
      <c r="AW42" s="88"/>
      <c r="AX42" s="88">
        <v>2</v>
      </c>
      <c r="AY42" s="88"/>
      <c r="AZ42" s="88"/>
      <c r="BA42" s="88"/>
      <c r="BB42" s="88">
        <v>1</v>
      </c>
      <c r="BC42" s="88"/>
      <c r="BD42" s="88"/>
      <c r="BE42" s="88"/>
      <c r="BF42" s="88">
        <f t="shared" si="0"/>
        <v>30</v>
      </c>
      <c r="BG42" s="20">
        <v>0.34722222222222199</v>
      </c>
      <c r="BH42" s="88"/>
    </row>
    <row r="43" spans="1:60" ht="18.75" customHeight="1" x14ac:dyDescent="0.2">
      <c r="A43" s="80"/>
      <c r="B43" s="910"/>
      <c r="C43" s="861"/>
      <c r="D43" s="874"/>
      <c r="E43" s="874"/>
      <c r="F43" s="875"/>
      <c r="G43" s="1034"/>
      <c r="H43" s="913"/>
      <c r="I43" s="917"/>
      <c r="J43" s="913"/>
      <c r="K43" s="917"/>
      <c r="L43" s="982"/>
      <c r="M43" s="982"/>
      <c r="N43" s="919"/>
      <c r="O43" s="919"/>
      <c r="P43" s="919"/>
      <c r="Q43" s="919"/>
      <c r="R43" s="849"/>
      <c r="S43" s="849"/>
      <c r="T43" s="957"/>
      <c r="U43" s="957"/>
      <c r="V43" s="959"/>
      <c r="W43" s="861" t="s">
        <v>236</v>
      </c>
      <c r="X43" s="875"/>
      <c r="Y43" s="97" t="str">
        <f>IF(AX42=2,"●","")</f>
        <v>●</v>
      </c>
      <c r="Z43" s="125" t="s">
        <v>217</v>
      </c>
      <c r="AA43" s="125"/>
      <c r="AB43" s="125"/>
      <c r="AC43" s="126"/>
      <c r="AD43" s="94"/>
      <c r="AE43" s="227"/>
      <c r="AF43" s="222"/>
      <c r="AG43" s="228"/>
      <c r="AH43" s="224"/>
      <c r="AI43" s="222"/>
      <c r="AJ43" s="229"/>
      <c r="AK43" s="229"/>
      <c r="AL43" s="230"/>
      <c r="AM43" s="1036" t="s">
        <v>252</v>
      </c>
      <c r="AN43" s="850"/>
      <c r="AO43" s="272"/>
      <c r="AP43" s="271"/>
      <c r="AQ43" s="272"/>
      <c r="AR43" s="208"/>
      <c r="AS43" s="273" t="s">
        <v>253</v>
      </c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>
        <f t="shared" si="0"/>
        <v>31</v>
      </c>
      <c r="BG43" s="20">
        <v>0.35069444444444398</v>
      </c>
      <c r="BH43" s="88"/>
    </row>
    <row r="44" spans="1:60" ht="18.75" customHeight="1" x14ac:dyDescent="0.2">
      <c r="A44" s="80"/>
      <c r="B44" s="910"/>
      <c r="C44" s="882" t="s">
        <v>197</v>
      </c>
      <c r="D44" s="883"/>
      <c r="E44" s="883"/>
      <c r="F44" s="884"/>
      <c r="G44" s="921">
        <f>求人票!G41</f>
        <v>0</v>
      </c>
      <c r="H44" s="922"/>
      <c r="I44" s="922"/>
      <c r="J44" s="922"/>
      <c r="K44" s="922"/>
      <c r="L44" s="922"/>
      <c r="M44" s="922"/>
      <c r="N44" s="922"/>
      <c r="O44" s="922"/>
      <c r="P44" s="922"/>
      <c r="Q44" s="922"/>
      <c r="R44" s="922"/>
      <c r="S44" s="922"/>
      <c r="T44" s="922"/>
      <c r="U44" s="923"/>
      <c r="V44" s="882" t="s">
        <v>218</v>
      </c>
      <c r="W44" s="883"/>
      <c r="X44" s="884"/>
      <c r="Y44" s="927">
        <f>求人票!Z41</f>
        <v>0</v>
      </c>
      <c r="Z44" s="928"/>
      <c r="AA44" s="882" t="s">
        <v>128</v>
      </c>
      <c r="AB44" s="883"/>
      <c r="AC44" s="926"/>
      <c r="AD44" s="104"/>
      <c r="AE44" s="231"/>
      <c r="AF44" s="232"/>
      <c r="AG44" s="233"/>
      <c r="AH44" s="234"/>
      <c r="AI44" s="232"/>
      <c r="AJ44" s="235"/>
      <c r="AK44" s="235"/>
      <c r="AL44" s="236"/>
      <c r="AM44" s="1141" t="s">
        <v>254</v>
      </c>
      <c r="AN44" s="566"/>
      <c r="AO44" s="269"/>
      <c r="AP44" s="207"/>
      <c r="AQ44" s="1139" t="s">
        <v>254</v>
      </c>
      <c r="AR44" s="823"/>
      <c r="AS44" s="270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>
        <f t="shared" si="0"/>
        <v>32</v>
      </c>
      <c r="BG44" s="10">
        <v>0.35416666666666602</v>
      </c>
      <c r="BH44" s="88"/>
    </row>
    <row r="45" spans="1:60" ht="18.75" customHeight="1" x14ac:dyDescent="0.2">
      <c r="A45" s="80"/>
      <c r="B45" s="910"/>
      <c r="C45" s="882" t="s">
        <v>198</v>
      </c>
      <c r="D45" s="883"/>
      <c r="E45" s="883"/>
      <c r="F45" s="884"/>
      <c r="G45" s="119" t="str">
        <f>IF(AX45=TRUE,"●","")</f>
        <v>●</v>
      </c>
      <c r="H45" s="920" t="s">
        <v>78</v>
      </c>
      <c r="I45" s="920"/>
      <c r="J45" s="140" t="str">
        <f>IF(AY45=TRUE,"●","")</f>
        <v>●</v>
      </c>
      <c r="K45" s="920" t="s">
        <v>79</v>
      </c>
      <c r="L45" s="920"/>
      <c r="M45" s="140" t="str">
        <f>IF(AZ45=TRUE,"●","")</f>
        <v>●</v>
      </c>
      <c r="N45" s="914" t="s">
        <v>268</v>
      </c>
      <c r="O45" s="914"/>
      <c r="P45" s="924">
        <f>求人票!P42</f>
        <v>0</v>
      </c>
      <c r="Q45" s="364"/>
      <c r="R45" s="364"/>
      <c r="S45" s="364"/>
      <c r="T45" s="364"/>
      <c r="U45" s="364"/>
      <c r="V45" s="364"/>
      <c r="W45" s="292" t="s">
        <v>265</v>
      </c>
      <c r="X45" s="156" t="s">
        <v>240</v>
      </c>
      <c r="Y45" s="157"/>
      <c r="Z45" s="157"/>
      <c r="AA45" s="157"/>
      <c r="AB45" s="157"/>
      <c r="AC45" s="158"/>
      <c r="AD45" s="88"/>
      <c r="AE45" s="237"/>
      <c r="AF45" s="238"/>
      <c r="AG45" s="239"/>
      <c r="AH45" s="240">
        <v>0.38541666666666602</v>
      </c>
      <c r="AI45" s="238"/>
      <c r="AJ45" s="241"/>
      <c r="AK45" s="241"/>
      <c r="AL45" s="242"/>
      <c r="AM45" s="1142" t="s">
        <v>256</v>
      </c>
      <c r="AN45" s="850"/>
      <c r="AO45" s="274"/>
      <c r="AP45" s="275"/>
      <c r="AQ45" s="1140" t="s">
        <v>255</v>
      </c>
      <c r="AR45" s="823"/>
      <c r="AS45" s="276"/>
      <c r="AT45" s="88"/>
      <c r="AU45" s="88"/>
      <c r="AV45" s="88"/>
      <c r="AW45" s="88"/>
      <c r="AX45" s="88" t="b">
        <v>1</v>
      </c>
      <c r="AY45" s="88" t="b">
        <v>1</v>
      </c>
      <c r="AZ45" s="88" t="b">
        <v>1</v>
      </c>
      <c r="BA45" s="88"/>
      <c r="BB45" s="88"/>
      <c r="BC45" s="88"/>
      <c r="BD45" s="88"/>
      <c r="BE45" s="88"/>
      <c r="BF45" s="88">
        <f t="shared" si="0"/>
        <v>33</v>
      </c>
      <c r="BG45" s="10">
        <v>0.35763888888888901</v>
      </c>
      <c r="BH45" s="88"/>
    </row>
    <row r="46" spans="1:60" ht="18.75" customHeight="1" x14ac:dyDescent="0.2">
      <c r="A46" s="80"/>
      <c r="B46" s="911"/>
      <c r="C46" s="882" t="s">
        <v>200</v>
      </c>
      <c r="D46" s="883"/>
      <c r="E46" s="883"/>
      <c r="F46" s="883"/>
      <c r="G46" s="883"/>
      <c r="H46" s="300" t="s">
        <v>282</v>
      </c>
      <c r="I46" s="301" t="str">
        <f>IF(求人票!$I$43="","",求人票!$I$43)</f>
        <v/>
      </c>
      <c r="J46" s="287" t="s">
        <v>279</v>
      </c>
      <c r="K46" s="286" t="str">
        <f>IF(求人票!$K$43="","",求人票!$K$43)</f>
        <v/>
      </c>
      <c r="L46" s="205" t="s">
        <v>280</v>
      </c>
      <c r="M46" s="205">
        <f>求人票!$M$43</f>
        <v>0</v>
      </c>
      <c r="N46" s="205"/>
      <c r="O46" s="144"/>
      <c r="P46" s="142" t="s">
        <v>201</v>
      </c>
      <c r="Q46" s="302" t="str">
        <f>IF(求人票!$Q$43="","",求人票!$Q$43)</f>
        <v/>
      </c>
      <c r="R46" s="294" t="s">
        <v>279</v>
      </c>
      <c r="S46" s="299" t="str">
        <f>IF(求人票!$S$43="","",求人票!$S$43)</f>
        <v/>
      </c>
      <c r="T46" s="205" t="s">
        <v>280</v>
      </c>
      <c r="U46" s="287">
        <f>求人票!$U$43</f>
        <v>0</v>
      </c>
      <c r="V46" s="925"/>
      <c r="W46" s="823"/>
      <c r="X46" s="159" t="s">
        <v>239</v>
      </c>
      <c r="Y46" s="160"/>
      <c r="Z46" s="161"/>
      <c r="AA46" s="161"/>
      <c r="AB46" s="161"/>
      <c r="AC46" s="162"/>
      <c r="AD46" s="94"/>
      <c r="AE46" s="243"/>
      <c r="AF46" s="244"/>
      <c r="AG46" s="245"/>
      <c r="AH46" s="246">
        <v>0.38888888888888801</v>
      </c>
      <c r="AI46" s="244"/>
      <c r="AJ46" s="247"/>
      <c r="AK46" s="247"/>
      <c r="AL46" s="248"/>
      <c r="AM46" s="1155" t="s">
        <v>257</v>
      </c>
      <c r="AN46" s="566"/>
      <c r="AO46" s="277"/>
      <c r="AP46" s="278"/>
      <c r="AQ46" s="277"/>
      <c r="AR46" s="279"/>
      <c r="AS46" s="270" t="s">
        <v>253</v>
      </c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>
        <f t="shared" si="0"/>
        <v>34</v>
      </c>
      <c r="BG46" s="10">
        <v>0.36111111111111099</v>
      </c>
      <c r="BH46" s="88"/>
    </row>
    <row r="47" spans="1:60" ht="14.5" customHeight="1" thickBot="1" x14ac:dyDescent="0.25">
      <c r="A47" s="80"/>
      <c r="B47" s="1030" t="s">
        <v>219</v>
      </c>
      <c r="C47" s="1095">
        <f>求人票!$C$44</f>
        <v>0</v>
      </c>
      <c r="D47" s="1096"/>
      <c r="E47" s="1096"/>
      <c r="F47" s="1096"/>
      <c r="G47" s="1096"/>
      <c r="H47" s="1096"/>
      <c r="I47" s="1096"/>
      <c r="J47" s="1096"/>
      <c r="K47" s="1096"/>
      <c r="L47" s="1096"/>
      <c r="M47" s="1096"/>
      <c r="N47" s="1096"/>
      <c r="O47" s="1096"/>
      <c r="P47" s="1096"/>
      <c r="Q47" s="1096"/>
      <c r="R47" s="1096"/>
      <c r="S47" s="1096"/>
      <c r="T47" s="1096"/>
      <c r="U47" s="1096"/>
      <c r="V47" s="1096"/>
      <c r="W47" s="1096"/>
      <c r="X47" s="1096"/>
      <c r="Y47" s="1096"/>
      <c r="Z47" s="1096"/>
      <c r="AA47" s="1096"/>
      <c r="AB47" s="1096"/>
      <c r="AC47" s="1097"/>
      <c r="AD47" s="87"/>
      <c r="AE47" s="250"/>
      <c r="AF47" s="251"/>
      <c r="AG47" s="268"/>
      <c r="AH47" s="78">
        <v>0.39236111111111099</v>
      </c>
      <c r="AI47" s="251"/>
      <c r="AJ47" s="219"/>
      <c r="AK47" s="219"/>
      <c r="AL47" s="220"/>
      <c r="AM47" s="1149" t="s">
        <v>258</v>
      </c>
      <c r="AN47" s="1103"/>
      <c r="AO47" s="280"/>
      <c r="AP47" s="281"/>
      <c r="AQ47" s="280"/>
      <c r="AR47" s="81"/>
      <c r="AS47" s="282" t="s">
        <v>253</v>
      </c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>
        <f t="shared" si="0"/>
        <v>35</v>
      </c>
      <c r="BG47" s="10">
        <v>0.36458333333333298</v>
      </c>
      <c r="BH47" s="88"/>
    </row>
    <row r="48" spans="1:60" ht="14.5" customHeight="1" x14ac:dyDescent="0.2">
      <c r="A48" s="80"/>
      <c r="B48" s="1031"/>
      <c r="C48" s="1092">
        <f>求人票!$C$45</f>
        <v>0</v>
      </c>
      <c r="D48" s="1093"/>
      <c r="E48" s="1093"/>
      <c r="F48" s="1093"/>
      <c r="G48" s="1093"/>
      <c r="H48" s="1093"/>
      <c r="I48" s="1093"/>
      <c r="J48" s="1093"/>
      <c r="K48" s="1093"/>
      <c r="L48" s="1093"/>
      <c r="M48" s="1093"/>
      <c r="N48" s="1093"/>
      <c r="O48" s="1093"/>
      <c r="P48" s="1093"/>
      <c r="Q48" s="1093"/>
      <c r="R48" s="1093"/>
      <c r="S48" s="1093"/>
      <c r="T48" s="1093"/>
      <c r="U48" s="1093"/>
      <c r="V48" s="1093"/>
      <c r="W48" s="1093"/>
      <c r="X48" s="1093"/>
      <c r="Y48" s="1093"/>
      <c r="Z48" s="1093"/>
      <c r="AA48" s="1093"/>
      <c r="AB48" s="1093"/>
      <c r="AC48" s="1094"/>
      <c r="AD48"/>
      <c r="AE48" s="283"/>
      <c r="AF48" s="249"/>
      <c r="AG48" s="249"/>
      <c r="AH48" s="284">
        <v>0.39583333333333298</v>
      </c>
      <c r="AI48" s="249"/>
      <c r="AJ48" s="249"/>
      <c r="AK48" s="249"/>
      <c r="AL48" s="249"/>
      <c r="AM48" s="1150"/>
      <c r="AN48" s="1151"/>
      <c r="AO48" s="249"/>
      <c r="AP48" s="249"/>
      <c r="AQ48" s="249"/>
      <c r="AR48" s="249"/>
      <c r="AS48" s="249"/>
      <c r="AT48"/>
      <c r="AU48"/>
      <c r="AV48"/>
      <c r="AW48"/>
      <c r="AX48"/>
      <c r="AY48"/>
      <c r="AZ48"/>
      <c r="BA48"/>
      <c r="BB48"/>
      <c r="BC48"/>
      <c r="BD48"/>
      <c r="BE48"/>
      <c r="BF48" s="88">
        <f t="shared" si="0"/>
        <v>36</v>
      </c>
      <c r="BG48" s="10">
        <v>0.36805555555555503</v>
      </c>
      <c r="BH48" s="88"/>
    </row>
    <row r="49" spans="1:60" ht="14.5" customHeight="1" x14ac:dyDescent="0.2">
      <c r="A49" s="80"/>
      <c r="B49" s="1031"/>
      <c r="C49" s="1092">
        <f>求人票!$C$46</f>
        <v>0</v>
      </c>
      <c r="D49" s="1093"/>
      <c r="E49" s="1093"/>
      <c r="F49" s="1093"/>
      <c r="G49" s="1093"/>
      <c r="H49" s="1093"/>
      <c r="I49" s="1093"/>
      <c r="J49" s="1093"/>
      <c r="K49" s="1093"/>
      <c r="L49" s="1093"/>
      <c r="M49" s="1093"/>
      <c r="N49" s="1093"/>
      <c r="O49" s="1093"/>
      <c r="P49" s="1093"/>
      <c r="Q49" s="1093"/>
      <c r="R49" s="1093"/>
      <c r="S49" s="1093"/>
      <c r="T49" s="1093"/>
      <c r="U49" s="1093"/>
      <c r="V49" s="1093"/>
      <c r="W49" s="1093"/>
      <c r="X49" s="1093"/>
      <c r="Y49" s="1093"/>
      <c r="Z49" s="1093"/>
      <c r="AA49" s="1093"/>
      <c r="AB49" s="1093"/>
      <c r="AC49" s="1094"/>
      <c r="AD49"/>
      <c r="AE49" s="84"/>
      <c r="AI49" s="2"/>
      <c r="AM49" s="1152" t="s">
        <v>294</v>
      </c>
      <c r="AN49" s="1153"/>
      <c r="AO49" s="1153"/>
      <c r="AP49" s="1153"/>
      <c r="AQ49" s="1153"/>
      <c r="AR49" s="1153"/>
      <c r="AS49" s="1153"/>
      <c r="AT49"/>
      <c r="AU49"/>
      <c r="AV49"/>
      <c r="AW49"/>
      <c r="AX49"/>
      <c r="AY49"/>
      <c r="AZ49"/>
      <c r="BA49"/>
      <c r="BB49"/>
      <c r="BC49"/>
      <c r="BD49"/>
      <c r="BE49"/>
      <c r="BF49" s="88">
        <f t="shared" si="0"/>
        <v>37</v>
      </c>
      <c r="BG49" s="10">
        <v>0.37152777777777701</v>
      </c>
      <c r="BH49" s="88"/>
    </row>
    <row r="50" spans="1:60" ht="14.5" customHeight="1" x14ac:dyDescent="0.2">
      <c r="A50" s="80"/>
      <c r="B50" s="1031"/>
      <c r="C50" s="1092">
        <f>求人票!$C$47</f>
        <v>0</v>
      </c>
      <c r="D50" s="1093"/>
      <c r="E50" s="1093"/>
      <c r="F50" s="1093"/>
      <c r="G50" s="1093"/>
      <c r="H50" s="1093"/>
      <c r="I50" s="1093"/>
      <c r="J50" s="1093"/>
      <c r="K50" s="1093"/>
      <c r="L50" s="1093"/>
      <c r="M50" s="1093"/>
      <c r="N50" s="1093"/>
      <c r="O50" s="1093"/>
      <c r="P50" s="1093"/>
      <c r="Q50" s="1093"/>
      <c r="R50" s="1093"/>
      <c r="S50" s="1093"/>
      <c r="T50" s="1093"/>
      <c r="U50" s="1093"/>
      <c r="V50" s="1093"/>
      <c r="W50" s="1093"/>
      <c r="X50" s="1093"/>
      <c r="Y50" s="1093"/>
      <c r="Z50" s="1093"/>
      <c r="AA50" s="1093"/>
      <c r="AB50" s="1093"/>
      <c r="AC50" s="1094"/>
      <c r="AD50"/>
      <c r="AE50" s="84"/>
      <c r="AH50" s="78">
        <v>0.39930555555555503</v>
      </c>
      <c r="AI50" s="2"/>
      <c r="AL50" s="1148"/>
      <c r="AM50" s="1153"/>
      <c r="AN50" s="1153"/>
      <c r="AO50" s="1153"/>
      <c r="AP50" s="1153"/>
      <c r="AQ50" s="1153"/>
      <c r="AR50" s="1153"/>
      <c r="AS50" s="1153"/>
      <c r="AT50"/>
      <c r="AU50"/>
      <c r="AV50"/>
      <c r="AW50"/>
      <c r="AX50"/>
      <c r="AY50"/>
      <c r="AZ50"/>
      <c r="BA50"/>
      <c r="BB50"/>
      <c r="BC50"/>
      <c r="BD50"/>
      <c r="BE50"/>
      <c r="BF50" s="88">
        <f t="shared" si="0"/>
        <v>38</v>
      </c>
      <c r="BG50" s="10">
        <v>0.375</v>
      </c>
      <c r="BH50" s="88"/>
    </row>
    <row r="51" spans="1:60" ht="14.5" customHeight="1" x14ac:dyDescent="0.2">
      <c r="A51" s="80"/>
      <c r="B51" s="1031"/>
      <c r="C51" s="1092">
        <f>求人票!$C$48</f>
        <v>0</v>
      </c>
      <c r="D51" s="1093"/>
      <c r="E51" s="1093"/>
      <c r="F51" s="1093"/>
      <c r="G51" s="1093"/>
      <c r="H51" s="1093"/>
      <c r="I51" s="1093"/>
      <c r="J51" s="1093"/>
      <c r="K51" s="1093"/>
      <c r="L51" s="1093"/>
      <c r="M51" s="1093"/>
      <c r="N51" s="1093"/>
      <c r="O51" s="1093"/>
      <c r="P51" s="1093"/>
      <c r="Q51" s="1093"/>
      <c r="R51" s="1093"/>
      <c r="S51" s="1093"/>
      <c r="T51" s="1093"/>
      <c r="U51" s="1093"/>
      <c r="V51" s="1093"/>
      <c r="W51" s="1093"/>
      <c r="X51" s="1093"/>
      <c r="Y51" s="1093"/>
      <c r="Z51" s="1093"/>
      <c r="AA51" s="1093"/>
      <c r="AB51" s="1093"/>
      <c r="AC51" s="1094"/>
      <c r="AD51"/>
      <c r="AE51"/>
      <c r="AF51"/>
      <c r="AH51" s="78">
        <v>0.40277777777777701</v>
      </c>
      <c r="AI51" s="2"/>
      <c r="AL51" s="1102"/>
      <c r="AM51" s="1152" t="s">
        <v>295</v>
      </c>
      <c r="AN51" s="1154"/>
      <c r="AO51" s="1154"/>
      <c r="AP51" s="1154"/>
      <c r="AQ51" s="1154"/>
      <c r="AR51" s="1154"/>
      <c r="AS51" s="1154"/>
      <c r="AT51"/>
      <c r="AU51"/>
      <c r="AV51"/>
      <c r="AW51"/>
      <c r="AX51"/>
      <c r="AY51"/>
      <c r="AZ51"/>
      <c r="BA51"/>
      <c r="BB51"/>
      <c r="BC51"/>
      <c r="BD51"/>
      <c r="BE51"/>
      <c r="BF51" s="88">
        <f t="shared" si="0"/>
        <v>39</v>
      </c>
      <c r="BG51" s="10">
        <v>0.37847222222222199</v>
      </c>
      <c r="BH51" s="88"/>
    </row>
    <row r="52" spans="1:60" ht="14.5" customHeight="1" thickBot="1" x14ac:dyDescent="0.25">
      <c r="A52" s="80"/>
      <c r="B52" s="1091"/>
      <c r="C52" s="1098">
        <f>求人票!$C$49</f>
        <v>0</v>
      </c>
      <c r="D52" s="1099"/>
      <c r="E52" s="1099"/>
      <c r="F52" s="1099"/>
      <c r="G52" s="1099"/>
      <c r="H52" s="1099"/>
      <c r="I52" s="1099"/>
      <c r="J52" s="1099"/>
      <c r="K52" s="1099"/>
      <c r="L52" s="1099"/>
      <c r="M52" s="1099"/>
      <c r="N52" s="1099"/>
      <c r="O52" s="1099"/>
      <c r="P52" s="1099"/>
      <c r="Q52" s="1099"/>
      <c r="R52" s="1099"/>
      <c r="S52" s="1099"/>
      <c r="T52" s="1099"/>
      <c r="U52" s="1099"/>
      <c r="V52" s="1099"/>
      <c r="W52" s="1099"/>
      <c r="X52" s="1099"/>
      <c r="Y52" s="1099"/>
      <c r="Z52" s="1099"/>
      <c r="AA52" s="1099"/>
      <c r="AB52" s="1099"/>
      <c r="AC52" s="1100"/>
      <c r="AD52"/>
      <c r="AE52"/>
      <c r="AF52"/>
      <c r="AH52" s="78">
        <v>0.406249999999999</v>
      </c>
      <c r="AI52" s="2"/>
      <c r="AM52" s="1154"/>
      <c r="AN52" s="1154"/>
      <c r="AO52" s="1154"/>
      <c r="AP52" s="1154"/>
      <c r="AQ52" s="1154"/>
      <c r="AR52" s="1154"/>
      <c r="AS52" s="1154"/>
      <c r="AT52"/>
      <c r="AU52"/>
      <c r="AV52"/>
      <c r="AW52"/>
      <c r="AX52"/>
      <c r="AY52"/>
      <c r="AZ52"/>
      <c r="BA52"/>
      <c r="BB52"/>
      <c r="BC52"/>
      <c r="BD52"/>
      <c r="BE52"/>
      <c r="BF52" s="88">
        <f t="shared" si="0"/>
        <v>40</v>
      </c>
      <c r="BG52" s="10">
        <v>0.38194444444444398</v>
      </c>
      <c r="BH52" s="88"/>
    </row>
    <row r="53" spans="1:60" ht="20.149999999999999" customHeight="1" x14ac:dyDescent="0.2">
      <c r="A53" s="8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H53" s="78">
        <v>0.40972222222222199</v>
      </c>
      <c r="AI53" s="2"/>
      <c r="AT53"/>
      <c r="AU53"/>
      <c r="AV53"/>
      <c r="AW53"/>
      <c r="AX53"/>
      <c r="AY53"/>
      <c r="AZ53"/>
      <c r="BA53"/>
      <c r="BB53"/>
      <c r="BC53"/>
      <c r="BD53"/>
      <c r="BE53"/>
      <c r="BF53" s="88">
        <f t="shared" si="0"/>
        <v>41</v>
      </c>
      <c r="BG53" s="10">
        <v>0.38541666666666602</v>
      </c>
      <c r="BH53" s="88"/>
    </row>
    <row r="54" spans="1:60" ht="20.149999999999999" customHeight="1" x14ac:dyDescent="0.2">
      <c r="A54" s="80"/>
      <c r="B54" s="84"/>
      <c r="C54" s="84"/>
      <c r="D54" s="84"/>
      <c r="E54" s="84"/>
      <c r="F54" s="85"/>
      <c r="G54" s="85"/>
      <c r="H54" s="85"/>
      <c r="I54" s="85"/>
      <c r="J54" s="84"/>
      <c r="K54" s="84"/>
      <c r="L54" s="84"/>
      <c r="M54" s="86"/>
      <c r="N54" s="86"/>
      <c r="O54" s="86"/>
      <c r="P54" s="86"/>
      <c r="Q54" s="86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/>
      <c r="AF54"/>
      <c r="AH54" s="78">
        <v>0.41319444444444398</v>
      </c>
      <c r="AI54" s="2"/>
      <c r="BF54" s="88">
        <f t="shared" si="0"/>
        <v>42</v>
      </c>
      <c r="BG54" s="10">
        <v>0.38888888888888801</v>
      </c>
      <c r="BH54" s="88"/>
    </row>
    <row r="55" spans="1:60" ht="20.149999999999999" customHeight="1" x14ac:dyDescent="0.2">
      <c r="A55" s="80"/>
      <c r="B55" s="84"/>
      <c r="C55" s="84"/>
      <c r="D55" s="84"/>
      <c r="E55" s="84"/>
      <c r="F55" s="85"/>
      <c r="G55" s="85"/>
      <c r="H55" s="85"/>
      <c r="I55" s="85"/>
      <c r="J55" s="84"/>
      <c r="K55" s="84"/>
      <c r="L55" s="84"/>
      <c r="M55" s="86"/>
      <c r="N55" s="86"/>
      <c r="O55" s="86"/>
      <c r="P55" s="86"/>
      <c r="Q55" s="86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/>
      <c r="AF55"/>
      <c r="AH55" s="78">
        <v>0.41666666666666602</v>
      </c>
      <c r="AI55" s="2"/>
      <c r="BF55" s="88">
        <f t="shared" si="0"/>
        <v>43</v>
      </c>
      <c r="BG55" s="10">
        <v>0.39236111111111099</v>
      </c>
      <c r="BH55" s="88"/>
    </row>
    <row r="56" spans="1:60" ht="20.149999999999999" customHeight="1" x14ac:dyDescent="0.2">
      <c r="A56" s="80"/>
      <c r="B56" s="84"/>
      <c r="C56" s="84"/>
      <c r="D56" s="84"/>
      <c r="E56" s="84"/>
      <c r="F56" s="85"/>
      <c r="G56" s="85"/>
      <c r="H56" s="85"/>
      <c r="I56" s="85"/>
      <c r="J56" s="84"/>
      <c r="K56" s="84"/>
      <c r="L56" s="84"/>
      <c r="M56" s="86"/>
      <c r="N56" s="86"/>
      <c r="O56" s="86"/>
      <c r="P56" s="86"/>
      <c r="Q56" s="86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/>
      <c r="AF56"/>
      <c r="AH56" s="78">
        <v>0.42013888888888801</v>
      </c>
      <c r="AI56" s="2"/>
      <c r="BF56" s="88">
        <f t="shared" si="0"/>
        <v>44</v>
      </c>
      <c r="BG56" s="10">
        <v>0.39583333333333298</v>
      </c>
      <c r="BH56" s="88"/>
    </row>
    <row r="57" spans="1:60" ht="20.149999999999999" customHeight="1" x14ac:dyDescent="0.2">
      <c r="A57" s="80"/>
      <c r="B57" s="84"/>
      <c r="C57" s="84"/>
      <c r="D57" s="84"/>
      <c r="E57" s="84"/>
      <c r="F57" s="85"/>
      <c r="G57" s="85"/>
      <c r="H57" s="85"/>
      <c r="I57" s="85"/>
      <c r="J57" s="84"/>
      <c r="K57" s="84"/>
      <c r="L57" s="84"/>
      <c r="M57" s="86"/>
      <c r="N57" s="86"/>
      <c r="O57" s="86"/>
      <c r="P57" s="86"/>
      <c r="Q57" s="86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H57" s="78">
        <v>0.42361111111110999</v>
      </c>
      <c r="AI57" s="2"/>
      <c r="BF57" s="88">
        <f t="shared" si="0"/>
        <v>45</v>
      </c>
      <c r="BG57" s="10">
        <v>0.39930555555555503</v>
      </c>
      <c r="BH57" s="88"/>
    </row>
    <row r="58" spans="1:60" ht="20.149999999999999" customHeight="1" thickBot="1" x14ac:dyDescent="0.25">
      <c r="A58" s="82"/>
      <c r="B58" s="84"/>
      <c r="C58" s="84"/>
      <c r="D58" s="84"/>
      <c r="E58" s="84"/>
      <c r="F58" s="85"/>
      <c r="G58" s="85"/>
      <c r="H58" s="85"/>
      <c r="I58" s="85"/>
      <c r="J58" s="84"/>
      <c r="K58" s="84"/>
      <c r="L58" s="84"/>
      <c r="M58" s="86"/>
      <c r="N58" s="86"/>
      <c r="O58" s="86"/>
      <c r="P58" s="86"/>
      <c r="Q58" s="86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H58" s="78">
        <v>0.42708333333333298</v>
      </c>
      <c r="AI58" s="2"/>
      <c r="BF58" s="88">
        <f t="shared" si="0"/>
        <v>46</v>
      </c>
      <c r="BG58" s="10">
        <v>0.40277777777777701</v>
      </c>
      <c r="BH58" s="88"/>
    </row>
    <row r="59" spans="1:60" ht="20.149999999999999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H59" s="78">
        <v>0.43055555555555503</v>
      </c>
      <c r="AI59" s="2"/>
      <c r="BF59" s="88">
        <f t="shared" si="0"/>
        <v>47</v>
      </c>
      <c r="BG59" s="10">
        <v>0.406249999999999</v>
      </c>
      <c r="BH59" s="88"/>
    </row>
    <row r="60" spans="1:60" ht="20.149999999999999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H60" s="78">
        <v>0.43402777777777701</v>
      </c>
      <c r="AI60" s="2"/>
      <c r="BF60" s="88">
        <f t="shared" si="0"/>
        <v>48</v>
      </c>
      <c r="BG60" s="10">
        <v>0.40972222222222199</v>
      </c>
      <c r="BH60" s="88"/>
    </row>
    <row r="61" spans="1:60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H61" s="78">
        <v>0.437499999999999</v>
      </c>
      <c r="AI61" s="2"/>
      <c r="BF61" s="88">
        <f t="shared" si="0"/>
        <v>49</v>
      </c>
      <c r="BG61" s="10">
        <v>0.41319444444444398</v>
      </c>
      <c r="BH61" s="88"/>
    </row>
    <row r="62" spans="1:60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H62" s="78">
        <v>0.44097222222222199</v>
      </c>
      <c r="AI62" s="2"/>
      <c r="BF62" s="88">
        <f t="shared" si="0"/>
        <v>50</v>
      </c>
      <c r="BG62" s="10">
        <v>0.41666666666666602</v>
      </c>
      <c r="BH62" s="88"/>
    </row>
    <row r="63" spans="1:60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H63" s="78">
        <v>0.44444444444444398</v>
      </c>
      <c r="AI63" s="2"/>
      <c r="BF63" s="88">
        <f t="shared" si="0"/>
        <v>51</v>
      </c>
      <c r="BG63" s="10">
        <v>0.42013888888888801</v>
      </c>
      <c r="BH63" s="88"/>
    </row>
    <row r="64" spans="1:60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H64" s="78">
        <v>0.44791666666666602</v>
      </c>
      <c r="AI64" s="2"/>
      <c r="BF64" s="88">
        <f t="shared" si="0"/>
        <v>52</v>
      </c>
      <c r="BG64" s="10">
        <v>0.42361111111110999</v>
      </c>
      <c r="BH64" s="88"/>
    </row>
    <row r="65" spans="34:60" x14ac:dyDescent="0.2">
      <c r="AH65" s="78">
        <v>0.45138888888888801</v>
      </c>
      <c r="AI65" s="2"/>
      <c r="BF65" s="88">
        <f t="shared" si="0"/>
        <v>53</v>
      </c>
      <c r="BG65" s="10">
        <v>0.42708333333333298</v>
      </c>
      <c r="BH65" s="88"/>
    </row>
    <row r="66" spans="34:60" x14ac:dyDescent="0.2">
      <c r="AH66" s="78">
        <v>0.45486111111110999</v>
      </c>
      <c r="AI66" s="2"/>
      <c r="BF66" s="88">
        <f t="shared" si="0"/>
        <v>54</v>
      </c>
      <c r="BG66" s="10">
        <v>0.43055555555555503</v>
      </c>
      <c r="BH66" s="88"/>
    </row>
    <row r="67" spans="34:60" x14ac:dyDescent="0.2">
      <c r="AH67" s="78">
        <v>0.45833333333333331</v>
      </c>
      <c r="AI67" s="2"/>
      <c r="BF67" s="88">
        <f t="shared" si="0"/>
        <v>55</v>
      </c>
      <c r="BG67" s="10">
        <v>0.43402777777777701</v>
      </c>
      <c r="BH67" s="88"/>
    </row>
    <row r="68" spans="34:60" x14ac:dyDescent="0.2">
      <c r="AH68" s="78">
        <v>0.46180555555555702</v>
      </c>
      <c r="AI68" s="2"/>
      <c r="BF68" s="88">
        <f t="shared" si="0"/>
        <v>56</v>
      </c>
      <c r="BG68" s="10">
        <v>0.437499999999999</v>
      </c>
      <c r="BH68" s="88"/>
    </row>
    <row r="69" spans="34:60" x14ac:dyDescent="0.2">
      <c r="AH69" s="78">
        <v>0.46527777777778001</v>
      </c>
      <c r="BF69" s="88">
        <f t="shared" si="0"/>
        <v>57</v>
      </c>
      <c r="BG69" s="10">
        <v>0.44097222222222199</v>
      </c>
      <c r="BH69" s="88"/>
    </row>
    <row r="70" spans="34:60" x14ac:dyDescent="0.2">
      <c r="AH70" s="78">
        <v>0.468750000000003</v>
      </c>
      <c r="BF70" s="88">
        <f t="shared" si="0"/>
        <v>58</v>
      </c>
      <c r="BG70" s="10">
        <v>0.44444444444444398</v>
      </c>
      <c r="BH70" s="88"/>
    </row>
    <row r="71" spans="34:60" x14ac:dyDescent="0.2">
      <c r="AH71" s="78">
        <v>0.47222222222222698</v>
      </c>
      <c r="BF71" s="88">
        <f t="shared" si="0"/>
        <v>59</v>
      </c>
      <c r="BG71" s="10">
        <v>0.44791666666666602</v>
      </c>
      <c r="BH71" s="88"/>
    </row>
    <row r="72" spans="34:60" x14ac:dyDescent="0.2">
      <c r="AH72" s="78">
        <v>0.47569444444445003</v>
      </c>
      <c r="BF72" s="88">
        <f t="shared" si="0"/>
        <v>60</v>
      </c>
      <c r="BG72" s="10">
        <v>0.45138888888888801</v>
      </c>
      <c r="BH72" s="88"/>
    </row>
    <row r="73" spans="34:60" x14ac:dyDescent="0.2">
      <c r="AH73" s="78">
        <v>0.47916666666667301</v>
      </c>
      <c r="BF73" s="88">
        <f t="shared" si="0"/>
        <v>61</v>
      </c>
      <c r="BG73" s="10">
        <v>0.45486111111110999</v>
      </c>
      <c r="BH73" s="88"/>
    </row>
    <row r="74" spans="34:60" x14ac:dyDescent="0.2">
      <c r="AH74" s="78">
        <v>0.482638888888897</v>
      </c>
      <c r="BF74" s="88">
        <f t="shared" si="0"/>
        <v>62</v>
      </c>
      <c r="BG74" s="10">
        <v>0.45833333333333331</v>
      </c>
      <c r="BH74" s="88"/>
    </row>
    <row r="75" spans="34:60" x14ac:dyDescent="0.2">
      <c r="AH75" s="78">
        <v>0.48611111111111999</v>
      </c>
      <c r="BF75" s="88">
        <f t="shared" si="0"/>
        <v>63</v>
      </c>
      <c r="BG75" s="10">
        <v>0.46180555555555702</v>
      </c>
      <c r="BH75" s="88"/>
    </row>
    <row r="76" spans="34:60" x14ac:dyDescent="0.2">
      <c r="AH76" s="78">
        <v>0.48958333333334297</v>
      </c>
      <c r="BF76" s="88">
        <f t="shared" si="0"/>
        <v>64</v>
      </c>
      <c r="BG76" s="10">
        <v>0.46527777777778001</v>
      </c>
      <c r="BH76" s="88"/>
    </row>
    <row r="77" spans="34:60" x14ac:dyDescent="0.2">
      <c r="AH77" s="78">
        <v>0.49305555555556702</v>
      </c>
      <c r="BF77" s="88">
        <f t="shared" si="0"/>
        <v>65</v>
      </c>
      <c r="BG77" s="10">
        <v>0.468750000000003</v>
      </c>
      <c r="BH77" s="88"/>
    </row>
    <row r="78" spans="34:60" x14ac:dyDescent="0.2">
      <c r="AH78" s="78">
        <v>0.49652777777779</v>
      </c>
      <c r="BF78" s="88">
        <f t="shared" si="0"/>
        <v>66</v>
      </c>
      <c r="BG78" s="10">
        <v>0.47222222222222698</v>
      </c>
      <c r="BH78" s="88"/>
    </row>
    <row r="79" spans="34:60" x14ac:dyDescent="0.2">
      <c r="AH79" s="78">
        <v>0.50000000000001299</v>
      </c>
      <c r="BF79" s="88">
        <f t="shared" si="0"/>
        <v>67</v>
      </c>
      <c r="BG79" s="10">
        <v>0.47569444444445003</v>
      </c>
      <c r="BH79" s="88"/>
    </row>
    <row r="80" spans="34:60" x14ac:dyDescent="0.2">
      <c r="AH80" s="78">
        <v>0.50347222222223698</v>
      </c>
      <c r="BF80" s="88">
        <f t="shared" ref="BF80:BF143" si="1">BF79+1</f>
        <v>68</v>
      </c>
      <c r="BG80" s="10">
        <v>0.47916666666667301</v>
      </c>
      <c r="BH80" s="88"/>
    </row>
    <row r="81" spans="34:60" x14ac:dyDescent="0.2">
      <c r="AH81" s="78">
        <v>0.50694444444445996</v>
      </c>
      <c r="BF81" s="88">
        <f t="shared" si="1"/>
        <v>69</v>
      </c>
      <c r="BG81" s="10">
        <v>0.482638888888897</v>
      </c>
      <c r="BH81" s="88"/>
    </row>
    <row r="82" spans="34:60" x14ac:dyDescent="0.2">
      <c r="AH82" s="78">
        <v>0.51041666666668295</v>
      </c>
      <c r="BF82" s="88">
        <f t="shared" si="1"/>
        <v>70</v>
      </c>
      <c r="BG82" s="10">
        <v>0.48611111111111999</v>
      </c>
      <c r="BH82" s="88"/>
    </row>
    <row r="83" spans="34:60" x14ac:dyDescent="0.2">
      <c r="AH83" s="78">
        <v>0.51388888888890605</v>
      </c>
      <c r="BF83" s="88">
        <f t="shared" si="1"/>
        <v>71</v>
      </c>
      <c r="BG83" s="10">
        <v>0.48958333333334297</v>
      </c>
      <c r="BH83" s="88"/>
    </row>
    <row r="84" spans="34:60" x14ac:dyDescent="0.2">
      <c r="AH84" s="78">
        <v>0.51736111111113003</v>
      </c>
      <c r="BF84" s="88">
        <f t="shared" si="1"/>
        <v>72</v>
      </c>
      <c r="BG84" s="10">
        <v>0.49305555555556702</v>
      </c>
      <c r="BH84" s="88"/>
    </row>
    <row r="85" spans="34:60" x14ac:dyDescent="0.2">
      <c r="AH85" s="78">
        <v>0.52083333333335302</v>
      </c>
      <c r="BF85" s="88">
        <f t="shared" si="1"/>
        <v>73</v>
      </c>
      <c r="BG85" s="10">
        <v>0.49652777777779</v>
      </c>
      <c r="BH85" s="88"/>
    </row>
    <row r="86" spans="34:60" x14ac:dyDescent="0.2">
      <c r="AH86" s="78">
        <v>0.52430555555557601</v>
      </c>
      <c r="BF86" s="88">
        <f t="shared" si="1"/>
        <v>74</v>
      </c>
      <c r="BG86" s="10">
        <v>0.50000000000001299</v>
      </c>
      <c r="BH86" s="88"/>
    </row>
    <row r="87" spans="34:60" x14ac:dyDescent="0.2">
      <c r="AH87" s="78">
        <v>0.52777777777779999</v>
      </c>
      <c r="BF87" s="88">
        <f t="shared" si="1"/>
        <v>75</v>
      </c>
      <c r="BG87" s="10">
        <v>0.50347222222223698</v>
      </c>
      <c r="BH87" s="88"/>
    </row>
    <row r="88" spans="34:60" x14ac:dyDescent="0.2">
      <c r="AH88" s="78">
        <v>0.53125000000002298</v>
      </c>
      <c r="BF88" s="88">
        <f t="shared" si="1"/>
        <v>76</v>
      </c>
      <c r="BG88" s="10">
        <v>0.50694444444445996</v>
      </c>
      <c r="BH88" s="88"/>
    </row>
    <row r="89" spans="34:60" x14ac:dyDescent="0.2">
      <c r="AH89" s="78">
        <v>0.53472222222224597</v>
      </c>
      <c r="BF89" s="88">
        <f t="shared" si="1"/>
        <v>77</v>
      </c>
      <c r="BG89" s="10">
        <v>0.51041666666668295</v>
      </c>
      <c r="BH89" s="88"/>
    </row>
    <row r="90" spans="34:60" x14ac:dyDescent="0.2">
      <c r="AH90" s="78">
        <v>0.53819444444446995</v>
      </c>
      <c r="BF90" s="88">
        <f t="shared" si="1"/>
        <v>78</v>
      </c>
      <c r="BG90" s="10">
        <v>0.51388888888890605</v>
      </c>
      <c r="BH90" s="88"/>
    </row>
    <row r="91" spans="34:60" x14ac:dyDescent="0.2">
      <c r="AH91" s="78">
        <v>0.54166666666669305</v>
      </c>
      <c r="BF91" s="88">
        <f t="shared" si="1"/>
        <v>79</v>
      </c>
      <c r="BG91" s="10">
        <v>0.51736111111113003</v>
      </c>
      <c r="BH91" s="88"/>
    </row>
    <row r="92" spans="34:60" x14ac:dyDescent="0.2">
      <c r="AH92" s="78">
        <v>0.54513888888891604</v>
      </c>
      <c r="BF92" s="88">
        <f t="shared" si="1"/>
        <v>80</v>
      </c>
      <c r="BG92" s="10">
        <v>0.52083333333335302</v>
      </c>
      <c r="BH92" s="88"/>
    </row>
    <row r="93" spans="34:60" x14ac:dyDescent="0.2">
      <c r="AH93" s="78">
        <v>0.54861111111114003</v>
      </c>
      <c r="BF93" s="88">
        <f t="shared" si="1"/>
        <v>81</v>
      </c>
      <c r="BG93" s="10">
        <v>0.52430555555557601</v>
      </c>
      <c r="BH93" s="88"/>
    </row>
    <row r="94" spans="34:60" x14ac:dyDescent="0.2">
      <c r="AH94" s="78">
        <v>0.55208333333336301</v>
      </c>
      <c r="BF94" s="88">
        <f t="shared" si="1"/>
        <v>82</v>
      </c>
      <c r="BG94" s="10">
        <v>0.52777777777779999</v>
      </c>
      <c r="BH94" s="88"/>
    </row>
    <row r="95" spans="34:60" x14ac:dyDescent="0.2">
      <c r="AH95" s="78">
        <v>0.555555555555586</v>
      </c>
      <c r="BF95" s="88">
        <f t="shared" si="1"/>
        <v>83</v>
      </c>
      <c r="BG95" s="10">
        <v>0.53125000000002298</v>
      </c>
      <c r="BH95" s="88"/>
    </row>
    <row r="96" spans="34:60" x14ac:dyDescent="0.2">
      <c r="AH96" s="78">
        <v>0.55902777777780999</v>
      </c>
      <c r="BF96" s="88">
        <f t="shared" si="1"/>
        <v>84</v>
      </c>
      <c r="BG96" s="10">
        <v>0.53472222222224597</v>
      </c>
      <c r="BH96" s="88"/>
    </row>
    <row r="97" spans="34:60" x14ac:dyDescent="0.2">
      <c r="AH97" s="78">
        <v>0.56250000000003297</v>
      </c>
      <c r="BF97" s="88">
        <f t="shared" si="1"/>
        <v>85</v>
      </c>
      <c r="BG97" s="10">
        <v>0.53819444444446995</v>
      </c>
      <c r="BH97" s="88"/>
    </row>
    <row r="98" spans="34:60" x14ac:dyDescent="0.2">
      <c r="AH98" s="78">
        <v>0.56597222222225596</v>
      </c>
      <c r="BF98" s="88">
        <f t="shared" si="1"/>
        <v>86</v>
      </c>
      <c r="BG98" s="10">
        <v>0.54166666666669305</v>
      </c>
      <c r="BH98" s="88"/>
    </row>
    <row r="99" spans="34:60" x14ac:dyDescent="0.2">
      <c r="AH99" s="78">
        <v>0.56944444444447995</v>
      </c>
      <c r="BF99" s="88">
        <f t="shared" si="1"/>
        <v>87</v>
      </c>
      <c r="BG99" s="10">
        <v>0.54513888888891604</v>
      </c>
      <c r="BH99" s="88"/>
    </row>
    <row r="100" spans="34:60" x14ac:dyDescent="0.2">
      <c r="AH100" s="78">
        <v>0.57291666666670304</v>
      </c>
      <c r="BF100" s="88">
        <f t="shared" si="1"/>
        <v>88</v>
      </c>
      <c r="BG100" s="10">
        <v>0.54861111111114003</v>
      </c>
      <c r="BH100" s="88"/>
    </row>
    <row r="101" spans="34:60" x14ac:dyDescent="0.2">
      <c r="AH101" s="78">
        <v>0.57638888888892603</v>
      </c>
      <c r="BF101" s="88">
        <f t="shared" si="1"/>
        <v>89</v>
      </c>
      <c r="BG101" s="10">
        <v>0.55208333333336301</v>
      </c>
      <c r="BH101" s="88"/>
    </row>
    <row r="102" spans="34:60" x14ac:dyDescent="0.2">
      <c r="AH102" s="78">
        <v>0.57986111111115002</v>
      </c>
      <c r="BF102" s="88">
        <f t="shared" si="1"/>
        <v>90</v>
      </c>
      <c r="BG102" s="10">
        <v>0.555555555555586</v>
      </c>
      <c r="BH102" s="88"/>
    </row>
    <row r="103" spans="34:60" x14ac:dyDescent="0.2">
      <c r="AH103" s="78">
        <v>0.58333333333337301</v>
      </c>
      <c r="BF103" s="88">
        <f t="shared" si="1"/>
        <v>91</v>
      </c>
      <c r="BG103" s="10">
        <v>0.55902777777780999</v>
      </c>
      <c r="BH103" s="88"/>
    </row>
    <row r="104" spans="34:60" x14ac:dyDescent="0.2">
      <c r="AH104" s="78">
        <v>0.58680555555559599</v>
      </c>
      <c r="BF104" s="88">
        <f t="shared" si="1"/>
        <v>92</v>
      </c>
      <c r="BG104" s="10">
        <v>0.56250000000003297</v>
      </c>
      <c r="BH104" s="88"/>
    </row>
    <row r="105" spans="34:60" x14ac:dyDescent="0.2">
      <c r="AH105" s="78">
        <v>0.59027777777781898</v>
      </c>
      <c r="BF105" s="88">
        <f t="shared" si="1"/>
        <v>93</v>
      </c>
      <c r="BG105" s="10">
        <v>0.56597222222225596</v>
      </c>
      <c r="BH105" s="88"/>
    </row>
    <row r="106" spans="34:60" x14ac:dyDescent="0.2">
      <c r="AH106" s="78">
        <v>0.59375000000004297</v>
      </c>
      <c r="BF106" s="88">
        <f t="shared" si="1"/>
        <v>94</v>
      </c>
      <c r="BG106" s="10">
        <v>0.56944444444447995</v>
      </c>
      <c r="BH106" s="88"/>
    </row>
    <row r="107" spans="34:60" x14ac:dyDescent="0.2">
      <c r="AH107" s="78">
        <v>0.59722222222226595</v>
      </c>
      <c r="BF107" s="88">
        <f t="shared" si="1"/>
        <v>95</v>
      </c>
      <c r="BG107" s="10">
        <v>0.57291666666670304</v>
      </c>
      <c r="BH107" s="88"/>
    </row>
    <row r="108" spans="34:60" x14ac:dyDescent="0.2">
      <c r="AH108" s="78">
        <v>0.60069444444448905</v>
      </c>
      <c r="BF108" s="88">
        <f t="shared" si="1"/>
        <v>96</v>
      </c>
      <c r="BG108" s="10">
        <v>0.57638888888892603</v>
      </c>
      <c r="BH108" s="88"/>
    </row>
    <row r="109" spans="34:60" x14ac:dyDescent="0.2">
      <c r="AH109" s="78">
        <v>0.60416666666671304</v>
      </c>
      <c r="BF109" s="88">
        <f t="shared" si="1"/>
        <v>97</v>
      </c>
      <c r="BG109" s="10">
        <v>0.57986111111115002</v>
      </c>
      <c r="BH109" s="88"/>
    </row>
    <row r="110" spans="34:60" x14ac:dyDescent="0.2">
      <c r="AH110" s="78">
        <v>0.60763888888893602</v>
      </c>
      <c r="BF110" s="88">
        <f t="shared" si="1"/>
        <v>98</v>
      </c>
      <c r="BG110" s="10">
        <v>0.58333333333337301</v>
      </c>
      <c r="BH110" s="88"/>
    </row>
    <row r="111" spans="34:60" x14ac:dyDescent="0.2">
      <c r="AH111" s="78">
        <v>0.61111111111115901</v>
      </c>
      <c r="BF111" s="88">
        <f t="shared" si="1"/>
        <v>99</v>
      </c>
      <c r="BG111" s="10">
        <v>0.58680555555559599</v>
      </c>
      <c r="BH111" s="88"/>
    </row>
    <row r="112" spans="34:60" x14ac:dyDescent="0.2">
      <c r="AH112" s="78">
        <v>0.614583333333383</v>
      </c>
      <c r="BF112" s="88">
        <f t="shared" si="1"/>
        <v>100</v>
      </c>
      <c r="BG112" s="10">
        <v>0.59027777777781898</v>
      </c>
      <c r="BH112" s="88"/>
    </row>
    <row r="113" spans="34:60" x14ac:dyDescent="0.2">
      <c r="AH113" s="78">
        <v>0.61805555555560598</v>
      </c>
      <c r="BF113" s="88">
        <f t="shared" si="1"/>
        <v>101</v>
      </c>
      <c r="BG113" s="10">
        <v>0.59375000000004297</v>
      </c>
      <c r="BH113" s="88"/>
    </row>
    <row r="114" spans="34:60" x14ac:dyDescent="0.2">
      <c r="AH114" s="78">
        <v>0.62152777777782897</v>
      </c>
      <c r="BF114" s="88">
        <f t="shared" si="1"/>
        <v>102</v>
      </c>
      <c r="BG114" s="10">
        <v>0.59722222222226595</v>
      </c>
      <c r="BH114" s="88"/>
    </row>
    <row r="115" spans="34:60" x14ac:dyDescent="0.2">
      <c r="AH115" s="78">
        <v>0.62500000000005296</v>
      </c>
      <c r="BF115" s="88">
        <f t="shared" si="1"/>
        <v>103</v>
      </c>
      <c r="BG115" s="10">
        <v>0.60069444444448905</v>
      </c>
      <c r="BH115" s="88"/>
    </row>
    <row r="116" spans="34:60" x14ac:dyDescent="0.2">
      <c r="AH116" s="78">
        <v>0.62847222222227594</v>
      </c>
      <c r="BF116" s="88">
        <f t="shared" si="1"/>
        <v>104</v>
      </c>
      <c r="BG116" s="10">
        <v>0.60416666666671304</v>
      </c>
      <c r="BH116" s="88"/>
    </row>
    <row r="117" spans="34:60" x14ac:dyDescent="0.2">
      <c r="AH117" s="78">
        <v>0.63194444444449904</v>
      </c>
      <c r="BF117" s="88">
        <f t="shared" si="1"/>
        <v>105</v>
      </c>
      <c r="BG117" s="10">
        <v>0.60763888888893602</v>
      </c>
      <c r="BH117" s="88"/>
    </row>
    <row r="118" spans="34:60" x14ac:dyDescent="0.2">
      <c r="AH118" s="78">
        <v>0.63541666666672303</v>
      </c>
      <c r="BF118" s="88">
        <f t="shared" si="1"/>
        <v>106</v>
      </c>
      <c r="BG118" s="10">
        <v>0.61111111111115901</v>
      </c>
      <c r="BH118" s="88"/>
    </row>
    <row r="119" spans="34:60" x14ac:dyDescent="0.2">
      <c r="AH119" s="78">
        <v>0.63888888888894602</v>
      </c>
      <c r="BF119" s="88">
        <f t="shared" si="1"/>
        <v>107</v>
      </c>
      <c r="BG119" s="10">
        <v>0.614583333333383</v>
      </c>
      <c r="BH119" s="88"/>
    </row>
    <row r="120" spans="34:60" x14ac:dyDescent="0.2">
      <c r="AH120" s="78">
        <v>0.642361111111169</v>
      </c>
      <c r="BF120" s="88">
        <f t="shared" si="1"/>
        <v>108</v>
      </c>
      <c r="BG120" s="10">
        <v>0.61805555555560598</v>
      </c>
      <c r="BH120" s="88"/>
    </row>
    <row r="121" spans="34:60" x14ac:dyDescent="0.2">
      <c r="AH121" s="78">
        <v>0.64583333333339299</v>
      </c>
      <c r="BF121" s="88">
        <f t="shared" si="1"/>
        <v>109</v>
      </c>
      <c r="BG121" s="10">
        <v>0.62152777777782897</v>
      </c>
      <c r="BH121" s="88"/>
    </row>
    <row r="122" spans="34:60" x14ac:dyDescent="0.2">
      <c r="AH122" s="78">
        <v>0.64930555555561598</v>
      </c>
      <c r="BF122" s="88">
        <f t="shared" si="1"/>
        <v>110</v>
      </c>
      <c r="BG122" s="10">
        <v>0.62500000000005296</v>
      </c>
      <c r="BH122" s="88"/>
    </row>
    <row r="123" spans="34:60" x14ac:dyDescent="0.2">
      <c r="AH123" s="78">
        <v>0.65277777777783896</v>
      </c>
      <c r="BF123" s="88">
        <f t="shared" si="1"/>
        <v>111</v>
      </c>
      <c r="BG123" s="10">
        <v>0.62847222222227594</v>
      </c>
      <c r="BH123" s="88"/>
    </row>
    <row r="124" spans="34:60" x14ac:dyDescent="0.2">
      <c r="AH124" s="78">
        <v>0.65625000000006295</v>
      </c>
      <c r="BF124" s="88">
        <f t="shared" si="1"/>
        <v>112</v>
      </c>
      <c r="BG124" s="10">
        <v>0.63194444444449904</v>
      </c>
      <c r="BH124" s="88"/>
    </row>
    <row r="125" spans="34:60" x14ac:dyDescent="0.2">
      <c r="AH125" s="78">
        <v>0.65972222222228605</v>
      </c>
      <c r="BF125" s="88">
        <f t="shared" si="1"/>
        <v>113</v>
      </c>
      <c r="BG125" s="10">
        <v>0.63541666666672303</v>
      </c>
      <c r="BH125" s="88"/>
    </row>
    <row r="126" spans="34:60" x14ac:dyDescent="0.2">
      <c r="AH126" s="78">
        <v>0.66319444444450903</v>
      </c>
      <c r="BF126" s="88">
        <f t="shared" si="1"/>
        <v>114</v>
      </c>
      <c r="BG126" s="10">
        <v>0.63888888888894602</v>
      </c>
      <c r="BH126" s="88"/>
    </row>
    <row r="127" spans="34:60" x14ac:dyDescent="0.2">
      <c r="AH127" s="78">
        <v>0.66666666666673302</v>
      </c>
      <c r="BF127" s="88">
        <f t="shared" si="1"/>
        <v>115</v>
      </c>
      <c r="BG127" s="10">
        <v>0.642361111111169</v>
      </c>
      <c r="BH127" s="88"/>
    </row>
    <row r="128" spans="34:60" x14ac:dyDescent="0.2">
      <c r="AH128" s="78">
        <v>0.67013888888895601</v>
      </c>
      <c r="BF128" s="88">
        <f t="shared" si="1"/>
        <v>116</v>
      </c>
      <c r="BG128" s="10">
        <v>0.64583333333339299</v>
      </c>
      <c r="BH128" s="88"/>
    </row>
    <row r="129" spans="34:60" x14ac:dyDescent="0.2">
      <c r="AH129" s="78">
        <v>0.673611111111179</v>
      </c>
      <c r="BF129" s="88">
        <f t="shared" si="1"/>
        <v>117</v>
      </c>
      <c r="BG129" s="10">
        <v>0.64930555555561598</v>
      </c>
      <c r="BH129" s="88"/>
    </row>
    <row r="130" spans="34:60" x14ac:dyDescent="0.2">
      <c r="AH130" s="78">
        <v>0.67708333333340198</v>
      </c>
      <c r="BF130" s="88">
        <f t="shared" si="1"/>
        <v>118</v>
      </c>
      <c r="BG130" s="10">
        <v>0.65277777777783896</v>
      </c>
      <c r="BH130" s="88"/>
    </row>
    <row r="131" spans="34:60" x14ac:dyDescent="0.2">
      <c r="AH131" s="78">
        <v>0.68055555555562597</v>
      </c>
      <c r="BF131" s="88">
        <f t="shared" si="1"/>
        <v>119</v>
      </c>
      <c r="BG131" s="10">
        <v>0.65625000000006295</v>
      </c>
      <c r="BH131" s="88"/>
    </row>
    <row r="132" spans="34:60" x14ac:dyDescent="0.2">
      <c r="AH132" s="78">
        <v>0.68402777777784896</v>
      </c>
      <c r="BF132" s="88">
        <f t="shared" si="1"/>
        <v>120</v>
      </c>
      <c r="BG132" s="10">
        <v>0.65972222222228605</v>
      </c>
      <c r="BH132" s="88"/>
    </row>
    <row r="133" spans="34:60" x14ac:dyDescent="0.2">
      <c r="AH133" s="78">
        <v>0.68750000000007205</v>
      </c>
      <c r="BF133" s="88">
        <f t="shared" si="1"/>
        <v>121</v>
      </c>
      <c r="BG133" s="10">
        <v>0.66319444444450903</v>
      </c>
      <c r="BH133" s="88"/>
    </row>
    <row r="134" spans="34:60" x14ac:dyDescent="0.2">
      <c r="AH134" s="78">
        <v>0.69097222222229604</v>
      </c>
      <c r="BF134" s="88">
        <f t="shared" si="1"/>
        <v>122</v>
      </c>
      <c r="BG134" s="10">
        <v>0.66666666666673302</v>
      </c>
      <c r="BH134" s="88"/>
    </row>
    <row r="135" spans="34:60" x14ac:dyDescent="0.2">
      <c r="AH135" s="78">
        <v>0.69444444444451903</v>
      </c>
      <c r="BF135" s="88">
        <f t="shared" si="1"/>
        <v>123</v>
      </c>
      <c r="BG135" s="10">
        <v>0.67013888888895601</v>
      </c>
      <c r="BH135" s="88"/>
    </row>
    <row r="136" spans="34:60" x14ac:dyDescent="0.2">
      <c r="AH136" s="78">
        <v>0.69791666666674201</v>
      </c>
      <c r="BF136" s="88">
        <f t="shared" si="1"/>
        <v>124</v>
      </c>
      <c r="BG136" s="10">
        <v>0.673611111111179</v>
      </c>
      <c r="BH136" s="88"/>
    </row>
    <row r="137" spans="34:60" x14ac:dyDescent="0.2">
      <c r="AH137" s="78">
        <v>0.701388888888966</v>
      </c>
      <c r="BF137" s="88">
        <f t="shared" si="1"/>
        <v>125</v>
      </c>
      <c r="BG137" s="10">
        <v>0.67708333333340198</v>
      </c>
      <c r="BH137" s="88"/>
    </row>
    <row r="138" spans="34:60" x14ac:dyDescent="0.2">
      <c r="AH138" s="78">
        <v>0.70486111111118899</v>
      </c>
      <c r="BF138" s="88">
        <f t="shared" si="1"/>
        <v>126</v>
      </c>
      <c r="BG138" s="10">
        <v>0.68055555555562597</v>
      </c>
      <c r="BH138" s="88"/>
    </row>
    <row r="139" spans="34:60" x14ac:dyDescent="0.2">
      <c r="AH139" s="78">
        <v>0.70833333333341197</v>
      </c>
      <c r="BF139" s="88">
        <f t="shared" si="1"/>
        <v>127</v>
      </c>
      <c r="BG139" s="10">
        <v>0.68402777777784896</v>
      </c>
      <c r="BH139" s="88"/>
    </row>
    <row r="140" spans="34:60" x14ac:dyDescent="0.2">
      <c r="AH140" s="78">
        <v>0.71180555555563596</v>
      </c>
      <c r="BF140" s="88">
        <f t="shared" si="1"/>
        <v>128</v>
      </c>
      <c r="BG140" s="10">
        <v>0.68750000000007205</v>
      </c>
      <c r="BH140" s="88"/>
    </row>
    <row r="141" spans="34:60" x14ac:dyDescent="0.2">
      <c r="AH141" s="78">
        <v>0.71527777777785895</v>
      </c>
      <c r="BF141" s="88">
        <f t="shared" si="1"/>
        <v>129</v>
      </c>
      <c r="BG141" s="10">
        <v>0.69097222222229604</v>
      </c>
      <c r="BH141" s="88"/>
    </row>
    <row r="142" spans="34:60" x14ac:dyDescent="0.2">
      <c r="AH142" s="78">
        <v>0.71875000000008205</v>
      </c>
      <c r="BF142" s="88">
        <f t="shared" si="1"/>
        <v>130</v>
      </c>
      <c r="BG142" s="10">
        <v>0.69444444444451903</v>
      </c>
      <c r="BH142" s="88"/>
    </row>
    <row r="143" spans="34:60" x14ac:dyDescent="0.2">
      <c r="AH143" s="78">
        <v>0.72222222222230603</v>
      </c>
      <c r="BF143" s="88">
        <f t="shared" si="1"/>
        <v>131</v>
      </c>
      <c r="BG143" s="10">
        <v>0.69791666666674201</v>
      </c>
      <c r="BH143" s="88"/>
    </row>
    <row r="144" spans="34:60" x14ac:dyDescent="0.2">
      <c r="AH144" s="78">
        <v>0.72569444444452902</v>
      </c>
      <c r="BF144" s="88">
        <f t="shared" ref="BF144:BF194" si="2">BF143+1</f>
        <v>132</v>
      </c>
      <c r="BG144" s="10">
        <v>0.701388888888966</v>
      </c>
      <c r="BH144" s="88"/>
    </row>
    <row r="145" spans="34:60" x14ac:dyDescent="0.2">
      <c r="AH145" s="78">
        <v>0.72916666666675201</v>
      </c>
      <c r="BF145" s="88">
        <f t="shared" si="2"/>
        <v>133</v>
      </c>
      <c r="BG145" s="10">
        <v>0.70486111111118899</v>
      </c>
      <c r="BH145" s="88"/>
    </row>
    <row r="146" spans="34:60" x14ac:dyDescent="0.2">
      <c r="AH146" s="78">
        <v>0.73263888888897599</v>
      </c>
      <c r="BF146" s="88">
        <f t="shared" si="2"/>
        <v>134</v>
      </c>
      <c r="BG146" s="10">
        <v>0.70833333333341197</v>
      </c>
      <c r="BH146" s="88"/>
    </row>
    <row r="147" spans="34:60" x14ac:dyDescent="0.2">
      <c r="AH147" s="78">
        <v>0.73611111111119898</v>
      </c>
      <c r="BF147" s="88">
        <f t="shared" si="2"/>
        <v>135</v>
      </c>
      <c r="BG147" s="10">
        <v>0.71180555555563596</v>
      </c>
      <c r="BH147" s="88"/>
    </row>
    <row r="148" spans="34:60" x14ac:dyDescent="0.2">
      <c r="AH148" s="78">
        <v>0.73958333333342197</v>
      </c>
      <c r="BF148" s="88">
        <f t="shared" si="2"/>
        <v>136</v>
      </c>
      <c r="BG148" s="10">
        <v>0.71527777777785895</v>
      </c>
      <c r="BH148" s="88"/>
    </row>
    <row r="149" spans="34:60" x14ac:dyDescent="0.2">
      <c r="AH149" s="78">
        <v>0.74305555555564595</v>
      </c>
      <c r="BF149" s="88">
        <f t="shared" si="2"/>
        <v>137</v>
      </c>
      <c r="BG149" s="10">
        <v>0.71875000000008205</v>
      </c>
      <c r="BH149" s="88"/>
    </row>
    <row r="150" spans="34:60" x14ac:dyDescent="0.2">
      <c r="AH150" s="78">
        <v>0.74652777777786905</v>
      </c>
      <c r="BF150" s="88">
        <f t="shared" si="2"/>
        <v>138</v>
      </c>
      <c r="BG150" s="10">
        <v>0.72222222222230603</v>
      </c>
      <c r="BH150" s="88"/>
    </row>
    <row r="151" spans="34:60" x14ac:dyDescent="0.2">
      <c r="AH151" s="78">
        <v>0.75000000000009204</v>
      </c>
      <c r="BF151" s="88">
        <f t="shared" si="2"/>
        <v>139</v>
      </c>
      <c r="BG151" s="10">
        <v>0.72569444444452902</v>
      </c>
      <c r="BH151" s="88"/>
    </row>
    <row r="152" spans="34:60" x14ac:dyDescent="0.2">
      <c r="AH152" s="78">
        <v>0.75347222222231602</v>
      </c>
      <c r="BF152" s="88">
        <f t="shared" si="2"/>
        <v>140</v>
      </c>
      <c r="BG152" s="10">
        <v>0.72916666666675201</v>
      </c>
      <c r="BH152" s="88"/>
    </row>
    <row r="153" spans="34:60" x14ac:dyDescent="0.2">
      <c r="AH153" s="78">
        <v>0.75694444444453901</v>
      </c>
      <c r="BF153" s="88">
        <f t="shared" si="2"/>
        <v>141</v>
      </c>
      <c r="BG153" s="10">
        <v>0.73263888888897599</v>
      </c>
      <c r="BH153" s="88"/>
    </row>
    <row r="154" spans="34:60" x14ac:dyDescent="0.2">
      <c r="AH154" s="78">
        <v>0.760416666666762</v>
      </c>
      <c r="BF154" s="88">
        <f t="shared" si="2"/>
        <v>142</v>
      </c>
      <c r="BG154" s="10">
        <v>0.73611111111119898</v>
      </c>
      <c r="BH154" s="88"/>
    </row>
    <row r="155" spans="34:60" x14ac:dyDescent="0.2">
      <c r="AH155" s="78">
        <v>0.76388888888898498</v>
      </c>
      <c r="BF155" s="88">
        <f t="shared" si="2"/>
        <v>143</v>
      </c>
      <c r="BG155" s="10">
        <v>0.73958333333342197</v>
      </c>
      <c r="BH155" s="88"/>
    </row>
    <row r="156" spans="34:60" x14ac:dyDescent="0.2">
      <c r="AH156" s="78">
        <v>0.76736111111120897</v>
      </c>
      <c r="BF156" s="88">
        <f t="shared" si="2"/>
        <v>144</v>
      </c>
      <c r="BG156" s="10">
        <v>0.74305555555564595</v>
      </c>
      <c r="BH156" s="88"/>
    </row>
    <row r="157" spans="34:60" x14ac:dyDescent="0.2">
      <c r="AH157" s="78">
        <v>0.77083333333343196</v>
      </c>
      <c r="BF157" s="88">
        <f t="shared" si="2"/>
        <v>145</v>
      </c>
      <c r="BG157" s="10">
        <v>0.74652777777786905</v>
      </c>
      <c r="BH157" s="88"/>
    </row>
    <row r="158" spans="34:60" x14ac:dyDescent="0.2">
      <c r="AH158" s="78">
        <v>0.77430555555565495</v>
      </c>
      <c r="BF158" s="88">
        <f t="shared" si="2"/>
        <v>146</v>
      </c>
      <c r="BG158" s="10">
        <v>0.75000000000009204</v>
      </c>
      <c r="BH158" s="88"/>
    </row>
    <row r="159" spans="34:60" x14ac:dyDescent="0.2">
      <c r="AH159" s="78">
        <v>0.77777777777787904</v>
      </c>
      <c r="BF159" s="88">
        <f t="shared" si="2"/>
        <v>147</v>
      </c>
      <c r="BG159" s="10">
        <v>0.75347222222231602</v>
      </c>
      <c r="BH159" s="88"/>
    </row>
    <row r="160" spans="34:60" x14ac:dyDescent="0.2">
      <c r="AH160" s="78">
        <v>0.78125000000010203</v>
      </c>
      <c r="BF160" s="88">
        <f t="shared" si="2"/>
        <v>148</v>
      </c>
      <c r="BG160" s="10">
        <v>0.75694444444453901</v>
      </c>
      <c r="BH160" s="88"/>
    </row>
    <row r="161" spans="34:60" x14ac:dyDescent="0.2">
      <c r="AH161" s="78">
        <v>0.78472222222232502</v>
      </c>
      <c r="BF161" s="88">
        <f t="shared" si="2"/>
        <v>149</v>
      </c>
      <c r="BG161" s="10">
        <v>0.760416666666762</v>
      </c>
      <c r="BH161" s="88"/>
    </row>
    <row r="162" spans="34:60" x14ac:dyDescent="0.2">
      <c r="AH162" s="78">
        <v>0.788194444444549</v>
      </c>
      <c r="BF162" s="88">
        <f t="shared" si="2"/>
        <v>150</v>
      </c>
      <c r="BG162" s="10">
        <v>0.76388888888898498</v>
      </c>
      <c r="BH162" s="88"/>
    </row>
    <row r="163" spans="34:60" x14ac:dyDescent="0.2">
      <c r="AH163" s="78">
        <v>0.79166666666677199</v>
      </c>
      <c r="BF163" s="88">
        <f t="shared" si="2"/>
        <v>151</v>
      </c>
      <c r="BG163" s="10">
        <v>0.76736111111120897</v>
      </c>
      <c r="BH163" s="88"/>
    </row>
    <row r="164" spans="34:60" x14ac:dyDescent="0.2">
      <c r="AH164" s="78">
        <v>0.79513888888899498</v>
      </c>
      <c r="BF164" s="88">
        <f t="shared" si="2"/>
        <v>152</v>
      </c>
      <c r="BG164" s="10">
        <v>0.77083333333343196</v>
      </c>
      <c r="BH164" s="88"/>
    </row>
    <row r="165" spans="34:60" x14ac:dyDescent="0.2">
      <c r="AH165" s="78">
        <v>0.79861111111121896</v>
      </c>
      <c r="BF165" s="88">
        <f t="shared" si="2"/>
        <v>153</v>
      </c>
      <c r="BG165" s="10">
        <v>0.77430555555565495</v>
      </c>
      <c r="BH165" s="88"/>
    </row>
    <row r="166" spans="34:60" x14ac:dyDescent="0.2">
      <c r="AH166" s="78">
        <v>0.80208333333344195</v>
      </c>
      <c r="BF166" s="88">
        <f t="shared" si="2"/>
        <v>154</v>
      </c>
      <c r="BG166" s="10">
        <v>0.77777777777787904</v>
      </c>
      <c r="BH166" s="88"/>
    </row>
    <row r="167" spans="34:60" x14ac:dyDescent="0.2">
      <c r="AH167" s="78">
        <v>0.80555555555566505</v>
      </c>
      <c r="BF167" s="88">
        <f t="shared" si="2"/>
        <v>155</v>
      </c>
      <c r="BG167" s="10">
        <v>0.78125000000010203</v>
      </c>
      <c r="BH167" s="88"/>
    </row>
    <row r="168" spans="34:60" x14ac:dyDescent="0.2">
      <c r="AH168" s="78">
        <v>0.80902777777788903</v>
      </c>
      <c r="BF168" s="88">
        <f t="shared" si="2"/>
        <v>156</v>
      </c>
      <c r="BG168" s="10">
        <v>0.78472222222232502</v>
      </c>
      <c r="BH168" s="88"/>
    </row>
    <row r="169" spans="34:60" x14ac:dyDescent="0.2">
      <c r="AH169" s="78">
        <v>0.81250000000011202</v>
      </c>
      <c r="BF169" s="88">
        <f t="shared" si="2"/>
        <v>157</v>
      </c>
      <c r="BG169" s="10">
        <v>0.788194444444549</v>
      </c>
      <c r="BH169" s="88"/>
    </row>
    <row r="170" spans="34:60" x14ac:dyDescent="0.2">
      <c r="AH170" s="78">
        <v>0.81597222222233501</v>
      </c>
      <c r="BF170" s="88">
        <f t="shared" si="2"/>
        <v>158</v>
      </c>
      <c r="BG170" s="10">
        <v>0.79166666666677199</v>
      </c>
      <c r="BH170" s="88"/>
    </row>
    <row r="171" spans="34:60" x14ac:dyDescent="0.2">
      <c r="AH171" s="78">
        <v>0.81944444444455899</v>
      </c>
      <c r="BF171" s="88">
        <f t="shared" si="2"/>
        <v>159</v>
      </c>
      <c r="BG171" s="10">
        <v>0.79513888888899498</v>
      </c>
      <c r="BH171" s="88"/>
    </row>
    <row r="172" spans="34:60" x14ac:dyDescent="0.2">
      <c r="AH172" s="78">
        <v>0.82291666666678198</v>
      </c>
      <c r="BF172" s="88">
        <f t="shared" si="2"/>
        <v>160</v>
      </c>
      <c r="BG172" s="10">
        <v>0.79861111111121896</v>
      </c>
      <c r="BH172" s="88"/>
    </row>
    <row r="173" spans="34:60" x14ac:dyDescent="0.2">
      <c r="AH173" s="78">
        <v>0.82638888888900497</v>
      </c>
      <c r="BF173" s="88">
        <f t="shared" si="2"/>
        <v>161</v>
      </c>
      <c r="BG173" s="10">
        <v>0.80208333333344195</v>
      </c>
      <c r="BH173" s="88"/>
    </row>
    <row r="174" spans="34:60" x14ac:dyDescent="0.2">
      <c r="AH174" s="78">
        <v>0.82986111111122896</v>
      </c>
      <c r="BF174" s="88">
        <f t="shared" si="2"/>
        <v>162</v>
      </c>
      <c r="BG174" s="10">
        <v>0.80555555555566505</v>
      </c>
      <c r="BH174" s="88"/>
    </row>
    <row r="175" spans="34:60" x14ac:dyDescent="0.2">
      <c r="AH175" s="78">
        <v>0.83333333333345205</v>
      </c>
      <c r="BF175" s="88">
        <f t="shared" si="2"/>
        <v>163</v>
      </c>
      <c r="BG175" s="10">
        <v>0.80902777777788903</v>
      </c>
      <c r="BH175" s="88"/>
    </row>
    <row r="176" spans="34:60" x14ac:dyDescent="0.2">
      <c r="AH176" s="78">
        <v>0.83680555555567504</v>
      </c>
      <c r="BF176" s="88">
        <f t="shared" si="2"/>
        <v>164</v>
      </c>
      <c r="BG176" s="10">
        <v>0.81250000000011202</v>
      </c>
      <c r="BH176" s="88"/>
    </row>
    <row r="177" spans="34:60" x14ac:dyDescent="0.2">
      <c r="AH177" s="78">
        <v>0.84027777777789903</v>
      </c>
      <c r="BF177" s="88">
        <f t="shared" si="2"/>
        <v>165</v>
      </c>
      <c r="BG177" s="10">
        <v>0.81597222222233501</v>
      </c>
      <c r="BH177" s="88"/>
    </row>
    <row r="178" spans="34:60" x14ac:dyDescent="0.2">
      <c r="AH178" s="78">
        <v>0.84375000000012201</v>
      </c>
      <c r="BF178" s="88">
        <f t="shared" si="2"/>
        <v>166</v>
      </c>
      <c r="BG178" s="10">
        <v>0.81944444444455899</v>
      </c>
      <c r="BH178" s="88"/>
    </row>
    <row r="179" spans="34:60" x14ac:dyDescent="0.2">
      <c r="AH179" s="78">
        <v>0.847222222222345</v>
      </c>
      <c r="BF179" s="88">
        <f t="shared" si="2"/>
        <v>167</v>
      </c>
      <c r="BG179" s="10">
        <v>0.82291666666678198</v>
      </c>
      <c r="BH179" s="88"/>
    </row>
    <row r="180" spans="34:60" x14ac:dyDescent="0.2">
      <c r="AH180" s="78">
        <v>0.85069444444456799</v>
      </c>
      <c r="BF180" s="88">
        <f t="shared" si="2"/>
        <v>168</v>
      </c>
      <c r="BG180" s="10">
        <v>0.82638888888900497</v>
      </c>
      <c r="BH180" s="88"/>
    </row>
    <row r="181" spans="34:60" x14ac:dyDescent="0.2">
      <c r="AH181" s="78">
        <v>0.85416666666679197</v>
      </c>
      <c r="BF181" s="88">
        <f t="shared" si="2"/>
        <v>169</v>
      </c>
      <c r="BG181" s="10">
        <v>0.82986111111122896</v>
      </c>
      <c r="BH181" s="88"/>
    </row>
    <row r="182" spans="34:60" x14ac:dyDescent="0.2">
      <c r="AH182" s="78">
        <v>0.85763888888901496</v>
      </c>
      <c r="BF182" s="88">
        <f t="shared" si="2"/>
        <v>170</v>
      </c>
      <c r="BG182" s="10">
        <v>0.83333333333345205</v>
      </c>
      <c r="BH182" s="88"/>
    </row>
    <row r="183" spans="34:60" x14ac:dyDescent="0.2">
      <c r="AH183" s="78">
        <v>0.86111111111123795</v>
      </c>
      <c r="BF183" s="88">
        <f t="shared" si="2"/>
        <v>171</v>
      </c>
      <c r="BG183" s="10">
        <v>0.83680555555567504</v>
      </c>
      <c r="BH183" s="88"/>
    </row>
    <row r="184" spans="34:60" x14ac:dyDescent="0.2">
      <c r="AH184" s="78">
        <v>0.86458333333346205</v>
      </c>
      <c r="BF184" s="88">
        <f t="shared" si="2"/>
        <v>172</v>
      </c>
      <c r="BG184" s="10">
        <v>0.84027777777789903</v>
      </c>
      <c r="BH184" s="88"/>
    </row>
    <row r="185" spans="34:60" x14ac:dyDescent="0.2">
      <c r="AH185" s="78">
        <v>0.86805555555568503</v>
      </c>
      <c r="BF185" s="88">
        <f t="shared" si="2"/>
        <v>173</v>
      </c>
      <c r="BG185" s="10">
        <v>0.84375000000012201</v>
      </c>
      <c r="BH185" s="88"/>
    </row>
    <row r="186" spans="34:60" x14ac:dyDescent="0.2">
      <c r="AH186" s="78">
        <v>0.87152777777790802</v>
      </c>
      <c r="BF186" s="88">
        <f t="shared" si="2"/>
        <v>174</v>
      </c>
      <c r="BG186" s="10">
        <v>0.847222222222345</v>
      </c>
      <c r="BH186" s="88"/>
    </row>
    <row r="187" spans="34:60" x14ac:dyDescent="0.2">
      <c r="AH187" s="78">
        <v>0.87500000000013201</v>
      </c>
      <c r="BF187" s="88">
        <f t="shared" si="2"/>
        <v>175</v>
      </c>
      <c r="BG187" s="10">
        <v>0.85069444444456799</v>
      </c>
      <c r="BH187" s="88"/>
    </row>
    <row r="188" spans="34:60" x14ac:dyDescent="0.2">
      <c r="BF188" s="88">
        <f t="shared" si="2"/>
        <v>176</v>
      </c>
      <c r="BG188" s="10">
        <v>0.85416666666679197</v>
      </c>
      <c r="BH188" s="88"/>
    </row>
    <row r="189" spans="34:60" x14ac:dyDescent="0.2">
      <c r="BF189" s="88">
        <f t="shared" si="2"/>
        <v>177</v>
      </c>
      <c r="BG189" s="10">
        <v>0.85763888888901496</v>
      </c>
      <c r="BH189" s="88"/>
    </row>
    <row r="190" spans="34:60" x14ac:dyDescent="0.2">
      <c r="BF190" s="88">
        <f t="shared" si="2"/>
        <v>178</v>
      </c>
      <c r="BG190" s="10">
        <v>0.86111111111123795</v>
      </c>
      <c r="BH190" s="88"/>
    </row>
    <row r="191" spans="34:60" x14ac:dyDescent="0.2">
      <c r="BF191" s="88">
        <f t="shared" si="2"/>
        <v>179</v>
      </c>
      <c r="BG191" s="10">
        <v>0.86458333333346205</v>
      </c>
      <c r="BH191" s="88"/>
    </row>
    <row r="192" spans="34:60" x14ac:dyDescent="0.2">
      <c r="BF192" s="88">
        <f t="shared" si="2"/>
        <v>180</v>
      </c>
      <c r="BG192" s="10">
        <v>0.86805555555568503</v>
      </c>
      <c r="BH192" s="88"/>
    </row>
    <row r="193" spans="58:60" x14ac:dyDescent="0.2">
      <c r="BF193" s="88">
        <f t="shared" si="2"/>
        <v>181</v>
      </c>
      <c r="BG193" s="10">
        <v>0.87152777777790802</v>
      </c>
      <c r="BH193" s="88"/>
    </row>
    <row r="194" spans="58:60" x14ac:dyDescent="0.2">
      <c r="BF194" s="88">
        <f t="shared" si="2"/>
        <v>182</v>
      </c>
      <c r="BG194" s="10">
        <v>0.87500000000013201</v>
      </c>
      <c r="BH194" s="88"/>
    </row>
    <row r="195" spans="58:60" x14ac:dyDescent="0.2">
      <c r="BH195" s="88"/>
    </row>
  </sheetData>
  <mergeCells count="277">
    <mergeCell ref="AQ44:AR44"/>
    <mergeCell ref="AQ45:AR45"/>
    <mergeCell ref="AM43:AN43"/>
    <mergeCell ref="AM44:AN44"/>
    <mergeCell ref="AM45:AN45"/>
    <mergeCell ref="T29:U29"/>
    <mergeCell ref="T30:AC30"/>
    <mergeCell ref="AL50:AL51"/>
    <mergeCell ref="AM47:AN47"/>
    <mergeCell ref="AM48:AN48"/>
    <mergeCell ref="AM49:AS50"/>
    <mergeCell ref="AM51:AS52"/>
    <mergeCell ref="AM46:AN46"/>
    <mergeCell ref="AM33:AN33"/>
    <mergeCell ref="AM34:AN34"/>
    <mergeCell ref="AG31:AI31"/>
    <mergeCell ref="AG40:AI40"/>
    <mergeCell ref="AG36:AI36"/>
    <mergeCell ref="AG37:AI37"/>
    <mergeCell ref="AG38:AI38"/>
    <mergeCell ref="AG39:AI39"/>
    <mergeCell ref="AG32:AI32"/>
    <mergeCell ref="AM42:AN42"/>
    <mergeCell ref="AM32:AN32"/>
    <mergeCell ref="AM26:AS26"/>
    <mergeCell ref="AJ26:AL26"/>
    <mergeCell ref="AE26:AI26"/>
    <mergeCell ref="AG33:AI33"/>
    <mergeCell ref="AG34:AI34"/>
    <mergeCell ref="AG35:AI35"/>
    <mergeCell ref="AE31:AF31"/>
    <mergeCell ref="AE32:AF32"/>
    <mergeCell ref="AE33:AF33"/>
    <mergeCell ref="AM31:AN31"/>
    <mergeCell ref="T25:AB25"/>
    <mergeCell ref="AE27:AF27"/>
    <mergeCell ref="S24:X24"/>
    <mergeCell ref="Y23:AB23"/>
    <mergeCell ref="S20:S23"/>
    <mergeCell ref="T23:X23"/>
    <mergeCell ref="T20:X20"/>
    <mergeCell ref="Y22:AB22"/>
    <mergeCell ref="Y20:AB20"/>
    <mergeCell ref="Y21:AB21"/>
    <mergeCell ref="T21:X21"/>
    <mergeCell ref="T22:X22"/>
    <mergeCell ref="Y24:AB24"/>
    <mergeCell ref="W26:X26"/>
    <mergeCell ref="Y26:Z26"/>
    <mergeCell ref="C3:D3"/>
    <mergeCell ref="E3:R3"/>
    <mergeCell ref="B47:B52"/>
    <mergeCell ref="C49:AC49"/>
    <mergeCell ref="C47:AC47"/>
    <mergeCell ref="C48:AC48"/>
    <mergeCell ref="C50:AC50"/>
    <mergeCell ref="C51:AC51"/>
    <mergeCell ref="C52:AC52"/>
    <mergeCell ref="K23:Q23"/>
    <mergeCell ref="S3:S5"/>
    <mergeCell ref="T3:V3"/>
    <mergeCell ref="W3:AC3"/>
    <mergeCell ref="B11:C12"/>
    <mergeCell ref="S9:S10"/>
    <mergeCell ref="W9:X9"/>
    <mergeCell ref="W10:X10"/>
    <mergeCell ref="B6:B10"/>
    <mergeCell ref="C6:C8"/>
    <mergeCell ref="B3:B5"/>
    <mergeCell ref="C9:C10"/>
    <mergeCell ref="E6:G6"/>
    <mergeCell ref="D9:R10"/>
    <mergeCell ref="I6:J6"/>
    <mergeCell ref="D25:F25"/>
    <mergeCell ref="J25:K25"/>
    <mergeCell ref="M25:N25"/>
    <mergeCell ref="J11:J12"/>
    <mergeCell ref="K11:L12"/>
    <mergeCell ref="M11:N12"/>
    <mergeCell ref="Q11:Q12"/>
    <mergeCell ref="R11:S12"/>
    <mergeCell ref="D7:R8"/>
    <mergeCell ref="S6:S7"/>
    <mergeCell ref="R19:R24"/>
    <mergeCell ref="S19:X19"/>
    <mergeCell ref="Q25:R25"/>
    <mergeCell ref="C18:R18"/>
    <mergeCell ref="C17:R17"/>
    <mergeCell ref="T17:X17"/>
    <mergeCell ref="T18:X18"/>
    <mergeCell ref="C16:R16"/>
    <mergeCell ref="C13:R13"/>
    <mergeCell ref="C14:R14"/>
    <mergeCell ref="C15:R15"/>
    <mergeCell ref="D11:G12"/>
    <mergeCell ref="H11:H12"/>
    <mergeCell ref="I11:I12"/>
    <mergeCell ref="C45:F45"/>
    <mergeCell ref="C46:G46"/>
    <mergeCell ref="G42:G43"/>
    <mergeCell ref="C36:F36"/>
    <mergeCell ref="AE6:AF7"/>
    <mergeCell ref="AE11:AF11"/>
    <mergeCell ref="B27:C27"/>
    <mergeCell ref="N26:O26"/>
    <mergeCell ref="J27:L27"/>
    <mergeCell ref="B26:C26"/>
    <mergeCell ref="D26:F26"/>
    <mergeCell ref="G26:H26"/>
    <mergeCell ref="D27:F27"/>
    <mergeCell ref="M27:AC27"/>
    <mergeCell ref="K26:L26"/>
    <mergeCell ref="S26:V26"/>
    <mergeCell ref="B19:B24"/>
    <mergeCell ref="C19:C21"/>
    <mergeCell ref="C22:C24"/>
    <mergeCell ref="J19:J24"/>
    <mergeCell ref="D21:I21"/>
    <mergeCell ref="D22:I22"/>
    <mergeCell ref="D24:I24"/>
    <mergeCell ref="D19:I19"/>
    <mergeCell ref="C4:R5"/>
    <mergeCell ref="T4:AC5"/>
    <mergeCell ref="AE9:AF9"/>
    <mergeCell ref="AE10:AF10"/>
    <mergeCell ref="AE22:AF22"/>
    <mergeCell ref="AG14:AI14"/>
    <mergeCell ref="B25:C25"/>
    <mergeCell ref="AG18:AI18"/>
    <mergeCell ref="AE20:AF20"/>
    <mergeCell ref="AE21:AF21"/>
    <mergeCell ref="AE16:AF16"/>
    <mergeCell ref="AE18:AF18"/>
    <mergeCell ref="AE19:AF19"/>
    <mergeCell ref="S13:S18"/>
    <mergeCell ref="Y16:AB16"/>
    <mergeCell ref="Y18:AB18"/>
    <mergeCell ref="Y19:AB19"/>
    <mergeCell ref="Y17:AB17"/>
    <mergeCell ref="T15:X15"/>
    <mergeCell ref="T16:X16"/>
    <mergeCell ref="Y15:AB15"/>
    <mergeCell ref="B16:B18"/>
    <mergeCell ref="G25:H25"/>
    <mergeCell ref="B13:B15"/>
    <mergeCell ref="AM2:AS2"/>
    <mergeCell ref="AE4:AF4"/>
    <mergeCell ref="AE5:AF5"/>
    <mergeCell ref="AG4:AI4"/>
    <mergeCell ref="AG5:AI5"/>
    <mergeCell ref="AM3:AS22"/>
    <mergeCell ref="AG3:AI3"/>
    <mergeCell ref="AE12:AF12"/>
    <mergeCell ref="AE13:AF13"/>
    <mergeCell ref="AG19:AI19"/>
    <mergeCell ref="AG20:AI20"/>
    <mergeCell ref="AG21:AI21"/>
    <mergeCell ref="AG22:AI22"/>
    <mergeCell ref="AK6:AK7"/>
    <mergeCell ref="AJ6:AJ7"/>
    <mergeCell ref="AE8:AF8"/>
    <mergeCell ref="AG16:AI16"/>
    <mergeCell ref="AE3:AF3"/>
    <mergeCell ref="T42:U43"/>
    <mergeCell ref="V42:V43"/>
    <mergeCell ref="V29:AC29"/>
    <mergeCell ref="M28:AC28"/>
    <mergeCell ref="W42:X42"/>
    <mergeCell ref="W43:X43"/>
    <mergeCell ref="AE40:AF40"/>
    <mergeCell ref="AE39:AF39"/>
    <mergeCell ref="AM39:AN39"/>
    <mergeCell ref="AM40:AN40"/>
    <mergeCell ref="Z40:AB40"/>
    <mergeCell ref="I35:X35"/>
    <mergeCell ref="S29:S30"/>
    <mergeCell ref="Y36:AC36"/>
    <mergeCell ref="Y37:AB37"/>
    <mergeCell ref="W33:X33"/>
    <mergeCell ref="Y33:AC33"/>
    <mergeCell ref="G29:R30"/>
    <mergeCell ref="H39:I39"/>
    <mergeCell ref="J28:L28"/>
    <mergeCell ref="N41:S41"/>
    <mergeCell ref="L42:M43"/>
    <mergeCell ref="R42:S43"/>
    <mergeCell ref="K42:K43"/>
    <mergeCell ref="AQ37:AR37"/>
    <mergeCell ref="AQ38:AR38"/>
    <mergeCell ref="AE25:AJ25"/>
    <mergeCell ref="AM37:AN37"/>
    <mergeCell ref="AM38:AN38"/>
    <mergeCell ref="AM35:AN35"/>
    <mergeCell ref="AM36:AN36"/>
    <mergeCell ref="AG28:AI28"/>
    <mergeCell ref="AG29:AI29"/>
    <mergeCell ref="AG30:AI30"/>
    <mergeCell ref="AM27:AN27"/>
    <mergeCell ref="AO27:AP27"/>
    <mergeCell ref="AQ27:AR27"/>
    <mergeCell ref="AG27:AI27"/>
    <mergeCell ref="AE36:AF36"/>
    <mergeCell ref="AE37:AF37"/>
    <mergeCell ref="AE38:AF38"/>
    <mergeCell ref="AE28:AF28"/>
    <mergeCell ref="AE29:AF29"/>
    <mergeCell ref="AE30:AF30"/>
    <mergeCell ref="AE34:AF34"/>
    <mergeCell ref="AE35:AF35"/>
    <mergeCell ref="AM29:AN29"/>
    <mergeCell ref="AM30:AN30"/>
    <mergeCell ref="H45:I45"/>
    <mergeCell ref="K45:L45"/>
    <mergeCell ref="N45:O45"/>
    <mergeCell ref="G44:U44"/>
    <mergeCell ref="P45:V45"/>
    <mergeCell ref="V44:X44"/>
    <mergeCell ref="V46:W46"/>
    <mergeCell ref="AA44:AC44"/>
    <mergeCell ref="Y44:Z44"/>
    <mergeCell ref="K40:L40"/>
    <mergeCell ref="H37:I37"/>
    <mergeCell ref="P37:Q37"/>
    <mergeCell ref="H38:I38"/>
    <mergeCell ref="J42:J43"/>
    <mergeCell ref="K39:L39"/>
    <mergeCell ref="J41:M41"/>
    <mergeCell ref="K37:N37"/>
    <mergeCell ref="I42:I43"/>
    <mergeCell ref="N39:O39"/>
    <mergeCell ref="K38:L38"/>
    <mergeCell ref="N42:Q43"/>
    <mergeCell ref="B29:F29"/>
    <mergeCell ref="B30:F30"/>
    <mergeCell ref="B28:C28"/>
    <mergeCell ref="D28:F28"/>
    <mergeCell ref="C34:F34"/>
    <mergeCell ref="H31:I31"/>
    <mergeCell ref="K31:L31"/>
    <mergeCell ref="U36:X36"/>
    <mergeCell ref="G36:T36"/>
    <mergeCell ref="W34:AC34"/>
    <mergeCell ref="C35:F35"/>
    <mergeCell ref="Y31:AC32"/>
    <mergeCell ref="O34:R34"/>
    <mergeCell ref="W31:X32"/>
    <mergeCell ref="Y35:AC35"/>
    <mergeCell ref="G32:V33"/>
    <mergeCell ref="B31:F33"/>
    <mergeCell ref="B34:B46"/>
    <mergeCell ref="C37:F37"/>
    <mergeCell ref="C39:F41"/>
    <mergeCell ref="C38:F38"/>
    <mergeCell ref="C42:F43"/>
    <mergeCell ref="C44:F44"/>
    <mergeCell ref="H42:H43"/>
    <mergeCell ref="Z2:AC2"/>
    <mergeCell ref="T13:X13"/>
    <mergeCell ref="Y13:AB13"/>
    <mergeCell ref="Y14:AB14"/>
    <mergeCell ref="Y9:AC10"/>
    <mergeCell ref="AG8:AI8"/>
    <mergeCell ref="AG9:AI9"/>
    <mergeCell ref="T14:X14"/>
    <mergeCell ref="AG6:AI7"/>
    <mergeCell ref="AE14:AF14"/>
    <mergeCell ref="AE2:AL2"/>
    <mergeCell ref="T8:AC8"/>
    <mergeCell ref="AC11:AC12"/>
    <mergeCell ref="V11:X12"/>
    <mergeCell ref="Y11:AB12"/>
    <mergeCell ref="AL6:AL7"/>
    <mergeCell ref="AG10:AI10"/>
    <mergeCell ref="AG11:AI11"/>
    <mergeCell ref="AG12:AI12"/>
    <mergeCell ref="AG13:AI13"/>
    <mergeCell ref="T6:AC7"/>
  </mergeCells>
  <phoneticPr fontId="2"/>
  <pageMargins left="0.86614173228346458" right="0.19685039370078741" top="0.39370078740157483" bottom="0.19685039370078741" header="0.19685039370078741" footer="0"/>
  <pageSetup paperSize="12" scale="78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L150"/>
  <sheetViews>
    <sheetView tabSelected="1" topLeftCell="B8" zoomScale="89" zoomScaleNormal="89" workbookViewId="0">
      <selection activeCell="M54" sqref="M54:AC54"/>
    </sheetView>
  </sheetViews>
  <sheetFormatPr defaultColWidth="9" defaultRowHeight="13" x14ac:dyDescent="0.2"/>
  <cols>
    <col min="1" max="1" width="7.90625" style="4" hidden="1" customWidth="1"/>
    <col min="2" max="2" width="4.6328125" style="6" customWidth="1"/>
    <col min="3" max="3" width="9" style="4"/>
    <col min="4" max="4" width="2" style="4" customWidth="1"/>
    <col min="5" max="5" width="3.6328125" style="4" customWidth="1"/>
    <col min="6" max="6" width="3.453125" style="4" customWidth="1"/>
    <col min="7" max="8" width="3.6328125" style="4" customWidth="1"/>
    <col min="9" max="9" width="4.08984375" style="4" customWidth="1"/>
    <col min="10" max="10" width="4.6328125" style="4" customWidth="1"/>
    <col min="11" max="11" width="3.6328125" style="4" customWidth="1"/>
    <col min="12" max="12" width="4.6328125" style="4" customWidth="1"/>
    <col min="13" max="14" width="3.6328125" style="4" customWidth="1"/>
    <col min="15" max="15" width="4.6328125" style="4" customWidth="1"/>
    <col min="16" max="16" width="6.6328125" style="4" customWidth="1"/>
    <col min="17" max="17" width="8.08984375" style="4" customWidth="1"/>
    <col min="18" max="18" width="4.6328125" style="4" customWidth="1"/>
    <col min="19" max="19" width="3.6328125" style="4" customWidth="1"/>
    <col min="20" max="20" width="4.6328125" style="4" customWidth="1"/>
    <col min="21" max="21" width="3.6328125" style="4" customWidth="1"/>
    <col min="22" max="22" width="8.6328125" style="4" customWidth="1"/>
    <col min="23" max="23" width="8.6328125" style="3" customWidth="1"/>
    <col min="24" max="24" width="4.6328125" style="3" customWidth="1"/>
    <col min="25" max="25" width="6.08984375" style="3" hidden="1" customWidth="1"/>
    <col min="26" max="26" width="3.6328125" style="4" customWidth="1"/>
    <col min="27" max="27" width="7.90625" style="4" customWidth="1"/>
    <col min="28" max="28" width="6.90625" style="4" customWidth="1"/>
    <col min="29" max="29" width="4.08984375" style="4" customWidth="1"/>
    <col min="30" max="30" width="12.90625" style="4" customWidth="1"/>
    <col min="31" max="31" width="7.36328125" style="4" hidden="1" customWidth="1"/>
    <col min="32" max="32" width="9.453125" style="5" hidden="1" customWidth="1"/>
    <col min="33" max="33" width="8.08984375" style="5" hidden="1" customWidth="1"/>
    <col min="34" max="34" width="14" style="4" hidden="1" customWidth="1"/>
    <col min="35" max="40" width="9" style="4"/>
    <col min="41" max="41" width="16.6328125" style="4" customWidth="1"/>
    <col min="42" max="42" width="8.6328125" style="4" customWidth="1"/>
    <col min="43" max="43" width="2.6328125" style="4" customWidth="1"/>
    <col min="44" max="44" width="2.7265625" style="4" customWidth="1"/>
    <col min="45" max="46" width="2.6328125" style="4" customWidth="1"/>
    <col min="47" max="16384" width="9" style="4"/>
  </cols>
  <sheetData>
    <row r="1" spans="1:34" ht="20.149999999999999" customHeight="1" x14ac:dyDescent="0.2">
      <c r="L1" s="479" t="s">
        <v>299</v>
      </c>
      <c r="M1" s="479"/>
      <c r="N1" s="479"/>
      <c r="O1" s="479"/>
      <c r="P1" s="479"/>
      <c r="Q1" s="479"/>
      <c r="R1" s="479"/>
      <c r="S1" s="479"/>
      <c r="T1"/>
      <c r="U1"/>
      <c r="V1"/>
      <c r="W1"/>
      <c r="AE1" s="354"/>
      <c r="AF1" s="355"/>
      <c r="AG1" s="355"/>
      <c r="AH1" s="354"/>
    </row>
    <row r="2" spans="1:34" ht="20.149999999999999" customHeight="1" thickBot="1" x14ac:dyDescent="0.25">
      <c r="D2" s="495" t="s">
        <v>450</v>
      </c>
      <c r="E2" s="496"/>
      <c r="L2" s="479"/>
      <c r="M2" s="479"/>
      <c r="N2" s="479"/>
      <c r="O2" s="479"/>
      <c r="P2" s="479"/>
      <c r="Q2" s="479"/>
      <c r="R2" s="479"/>
      <c r="S2" s="479"/>
      <c r="T2"/>
      <c r="U2"/>
      <c r="V2"/>
      <c r="W2"/>
      <c r="X2" s="478" t="s">
        <v>300</v>
      </c>
      <c r="Y2" s="478"/>
      <c r="Z2" s="478"/>
      <c r="AB2" s="356" t="s">
        <v>448</v>
      </c>
    </row>
    <row r="3" spans="1:34" ht="12.75" customHeight="1" x14ac:dyDescent="0.2">
      <c r="A3" s="69"/>
      <c r="B3" s="453" t="s">
        <v>301</v>
      </c>
      <c r="C3" s="458" t="s">
        <v>111</v>
      </c>
      <c r="D3" s="459"/>
      <c r="E3" s="485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4"/>
      <c r="T3" s="480" t="s">
        <v>302</v>
      </c>
      <c r="U3" s="488" t="s">
        <v>303</v>
      </c>
      <c r="V3" s="489"/>
      <c r="W3" s="485"/>
      <c r="X3" s="486"/>
      <c r="Y3" s="486"/>
      <c r="Z3" s="486"/>
      <c r="AA3" s="486"/>
      <c r="AB3" s="486"/>
      <c r="AC3" s="487"/>
    </row>
    <row r="4" spans="1:34" ht="39.75" customHeight="1" x14ac:dyDescent="0.2">
      <c r="A4" s="70"/>
      <c r="B4" s="440"/>
      <c r="C4" s="490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2"/>
      <c r="T4" s="481"/>
      <c r="U4" s="482"/>
      <c r="V4" s="483"/>
      <c r="W4" s="483"/>
      <c r="X4" s="483"/>
      <c r="Y4" s="483"/>
      <c r="Z4" s="483"/>
      <c r="AA4" s="483"/>
      <c r="AB4" s="483"/>
      <c r="AC4" s="484"/>
    </row>
    <row r="5" spans="1:34" ht="15" customHeight="1" x14ac:dyDescent="0.2">
      <c r="A5" s="70"/>
      <c r="B5" s="438" t="s">
        <v>392</v>
      </c>
      <c r="C5" s="433" t="s">
        <v>304</v>
      </c>
      <c r="D5" s="329"/>
      <c r="E5" s="330" t="s">
        <v>305</v>
      </c>
      <c r="F5" s="467"/>
      <c r="G5" s="468"/>
      <c r="H5" s="358" t="s">
        <v>96</v>
      </c>
      <c r="I5" s="467"/>
      <c r="J5" s="468"/>
      <c r="K5" s="330"/>
      <c r="L5" s="330"/>
      <c r="M5" s="330"/>
      <c r="N5" s="330"/>
      <c r="O5" s="329"/>
      <c r="P5" s="329"/>
      <c r="Q5" s="329"/>
      <c r="R5" s="329"/>
      <c r="S5" s="329"/>
      <c r="T5" s="329"/>
      <c r="U5" s="329" t="s">
        <v>306</v>
      </c>
      <c r="V5" s="329"/>
      <c r="W5" s="433" t="s">
        <v>399</v>
      </c>
      <c r="X5" s="402"/>
      <c r="Y5" s="403"/>
      <c r="Z5" s="403"/>
      <c r="AA5" s="403"/>
      <c r="AB5" s="403"/>
      <c r="AC5" s="404"/>
    </row>
    <row r="6" spans="1:34" ht="12" customHeight="1" x14ac:dyDescent="0.2">
      <c r="A6" s="70"/>
      <c r="B6" s="439"/>
      <c r="C6" s="460"/>
      <c r="D6" s="462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497"/>
      <c r="X6" s="405"/>
      <c r="Y6" s="406"/>
      <c r="Z6" s="406"/>
      <c r="AA6" s="406"/>
      <c r="AB6" s="406"/>
      <c r="AC6" s="407"/>
    </row>
    <row r="7" spans="1:34" ht="26.25" customHeight="1" x14ac:dyDescent="0.2">
      <c r="A7" s="70"/>
      <c r="B7" s="439"/>
      <c r="C7" s="461"/>
      <c r="D7" s="464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6"/>
      <c r="W7" s="339" t="s">
        <v>400</v>
      </c>
      <c r="X7" s="408"/>
      <c r="Y7" s="409"/>
      <c r="Z7" s="409"/>
      <c r="AA7" s="409"/>
      <c r="AB7" s="409"/>
      <c r="AC7" s="410"/>
    </row>
    <row r="8" spans="1:34" ht="25.5" customHeight="1" x14ac:dyDescent="0.2">
      <c r="A8" s="70"/>
      <c r="B8" s="439"/>
      <c r="C8" s="433" t="s">
        <v>307</v>
      </c>
      <c r="D8" s="462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507"/>
      <c r="W8" s="433" t="s">
        <v>308</v>
      </c>
      <c r="X8" s="498"/>
      <c r="Y8" s="499"/>
      <c r="Z8" s="499"/>
      <c r="AA8" s="499"/>
      <c r="AB8" s="383"/>
      <c r="AC8" s="502"/>
    </row>
    <row r="9" spans="1:34" ht="15.75" customHeight="1" x14ac:dyDescent="0.2">
      <c r="A9" s="70"/>
      <c r="B9" s="440"/>
      <c r="C9" s="461"/>
      <c r="D9" s="464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6"/>
      <c r="W9" s="481"/>
      <c r="X9" s="500"/>
      <c r="Y9" s="501"/>
      <c r="Z9" s="501"/>
      <c r="AA9" s="501"/>
      <c r="AB9" s="503"/>
      <c r="AC9" s="504"/>
      <c r="AD9" s="11"/>
    </row>
    <row r="10" spans="1:34" ht="30" hidden="1" customHeight="1" x14ac:dyDescent="0.2">
      <c r="A10" s="70"/>
      <c r="B10" s="70"/>
      <c r="W10" s="4"/>
      <c r="X10" s="478" t="s">
        <v>309</v>
      </c>
      <c r="Y10" s="478"/>
      <c r="Z10" s="478"/>
      <c r="AA10" s="478"/>
      <c r="AB10" s="312"/>
      <c r="AC10" s="313"/>
      <c r="AD10" s="11">
        <v>3</v>
      </c>
      <c r="AE10" s="354"/>
    </row>
    <row r="11" spans="1:34" ht="30" hidden="1" customHeight="1" x14ac:dyDescent="0.2">
      <c r="A11" s="70"/>
      <c r="B11" s="70"/>
      <c r="W11" s="4"/>
      <c r="X11" s="478" t="s">
        <v>310</v>
      </c>
      <c r="Y11" s="478"/>
      <c r="Z11" s="478"/>
      <c r="AA11" s="478"/>
      <c r="AB11" s="312"/>
      <c r="AC11" s="313"/>
      <c r="AD11" s="11"/>
      <c r="AE11" s="354"/>
    </row>
    <row r="12" spans="1:34" ht="16.5" customHeight="1" x14ac:dyDescent="0.2">
      <c r="A12" s="70"/>
      <c r="B12" s="454" t="s">
        <v>311</v>
      </c>
      <c r="C12" s="455"/>
      <c r="D12" s="498"/>
      <c r="E12" s="499"/>
      <c r="F12" s="510"/>
      <c r="G12" s="448" t="s">
        <v>312</v>
      </c>
      <c r="H12" s="508"/>
      <c r="I12" s="448" t="s">
        <v>279</v>
      </c>
      <c r="J12" s="473" t="s">
        <v>313</v>
      </c>
      <c r="K12" s="474"/>
      <c r="L12" s="474"/>
      <c r="M12" s="455"/>
      <c r="N12" s="469"/>
      <c r="O12" s="470"/>
      <c r="P12" s="346" t="s">
        <v>405</v>
      </c>
      <c r="Q12" s="347" t="s">
        <v>403</v>
      </c>
      <c r="R12" s="473" t="s">
        <v>314</v>
      </c>
      <c r="S12" s="474"/>
      <c r="T12" s="455"/>
      <c r="U12" s="505"/>
      <c r="V12" s="506"/>
      <c r="W12" s="290" t="s">
        <v>406</v>
      </c>
      <c r="X12" s="473" t="s">
        <v>315</v>
      </c>
      <c r="Y12" s="474"/>
      <c r="Z12" s="455"/>
      <c r="AA12" s="514"/>
      <c r="AB12" s="515"/>
      <c r="AC12" s="512" t="s">
        <v>286</v>
      </c>
      <c r="AF12" s="5">
        <v>0.25</v>
      </c>
      <c r="AG12" s="4">
        <v>2</v>
      </c>
      <c r="AH12" s="15" t="s">
        <v>414</v>
      </c>
    </row>
    <row r="13" spans="1:34" ht="18.75" customHeight="1" x14ac:dyDescent="0.2">
      <c r="A13" s="70"/>
      <c r="B13" s="456"/>
      <c r="C13" s="457"/>
      <c r="D13" s="500"/>
      <c r="E13" s="501"/>
      <c r="F13" s="511"/>
      <c r="G13" s="451"/>
      <c r="H13" s="509"/>
      <c r="I13" s="451"/>
      <c r="J13" s="475"/>
      <c r="K13" s="476"/>
      <c r="L13" s="476"/>
      <c r="M13" s="457"/>
      <c r="N13" s="471"/>
      <c r="O13" s="472"/>
      <c r="P13" s="348" t="s">
        <v>405</v>
      </c>
      <c r="Q13" s="290" t="s">
        <v>404</v>
      </c>
      <c r="R13" s="475"/>
      <c r="S13" s="476"/>
      <c r="T13" s="477"/>
      <c r="U13" s="471"/>
      <c r="V13" s="472"/>
      <c r="W13" s="43" t="s">
        <v>407</v>
      </c>
      <c r="X13" s="475"/>
      <c r="Y13" s="476"/>
      <c r="Z13" s="457"/>
      <c r="AA13" s="516"/>
      <c r="AB13" s="517"/>
      <c r="AC13" s="513"/>
      <c r="AF13" s="5">
        <v>0.26041666666666669</v>
      </c>
      <c r="AG13" s="4">
        <v>1</v>
      </c>
      <c r="AH13" s="15" t="s">
        <v>447</v>
      </c>
    </row>
    <row r="14" spans="1:34" ht="20.149999999999999" customHeight="1" x14ac:dyDescent="0.2">
      <c r="A14" s="70"/>
      <c r="B14" s="438" t="s">
        <v>393</v>
      </c>
      <c r="C14" s="603"/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5"/>
      <c r="T14" s="374" t="s">
        <v>397</v>
      </c>
      <c r="U14" s="569" t="s">
        <v>287</v>
      </c>
      <c r="V14" s="570"/>
      <c r="W14" s="570"/>
      <c r="X14" s="571"/>
      <c r="Y14" s="571"/>
      <c r="Z14" s="515"/>
      <c r="AA14" s="565"/>
      <c r="AB14" s="566"/>
      <c r="AC14" s="332" t="s">
        <v>286</v>
      </c>
      <c r="AD14" s="312"/>
      <c r="AF14" s="5">
        <v>0.27083333333333298</v>
      </c>
      <c r="AG14" s="4">
        <v>2</v>
      </c>
      <c r="AH14" s="15" t="s">
        <v>415</v>
      </c>
    </row>
    <row r="15" spans="1:34" ht="20.149999999999999" customHeight="1" x14ac:dyDescent="0.2">
      <c r="A15" s="70"/>
      <c r="B15" s="439"/>
      <c r="C15" s="606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07"/>
      <c r="P15" s="607"/>
      <c r="Q15" s="607"/>
      <c r="R15" s="607"/>
      <c r="S15" s="608"/>
      <c r="T15" s="375"/>
      <c r="U15" s="572" t="s">
        <v>316</v>
      </c>
      <c r="V15" s="573"/>
      <c r="W15" s="573"/>
      <c r="X15" s="574"/>
      <c r="Y15" s="574"/>
      <c r="Z15" s="575"/>
      <c r="AA15" s="567"/>
      <c r="AB15" s="568"/>
      <c r="AC15" s="340" t="s">
        <v>286</v>
      </c>
      <c r="AD15" s="312"/>
      <c r="AF15" s="5">
        <v>0.28125</v>
      </c>
      <c r="AG15" s="4">
        <v>1</v>
      </c>
      <c r="AH15" s="15" t="s">
        <v>416</v>
      </c>
    </row>
    <row r="16" spans="1:34" ht="20.149999999999999" customHeight="1" x14ac:dyDescent="0.2">
      <c r="A16" s="70"/>
      <c r="B16" s="561"/>
      <c r="C16" s="609"/>
      <c r="D16" s="610"/>
      <c r="E16" s="610"/>
      <c r="F16" s="610"/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610"/>
      <c r="S16" s="611"/>
      <c r="T16" s="375"/>
      <c r="U16" s="572" t="s">
        <v>283</v>
      </c>
      <c r="V16" s="574"/>
      <c r="W16" s="574"/>
      <c r="X16" s="574"/>
      <c r="Y16" s="576"/>
      <c r="Z16" s="575"/>
      <c r="AA16" s="567"/>
      <c r="AB16" s="568"/>
      <c r="AC16" s="340" t="s">
        <v>286</v>
      </c>
      <c r="AD16" s="312"/>
      <c r="AF16" s="5">
        <v>0.29166666666666702</v>
      </c>
      <c r="AG16" s="4">
        <v>4</v>
      </c>
      <c r="AH16" s="15" t="s">
        <v>417</v>
      </c>
    </row>
    <row r="17" spans="1:38" ht="19.5" customHeight="1" x14ac:dyDescent="0.2">
      <c r="A17" s="70"/>
      <c r="B17" s="438" t="s">
        <v>394</v>
      </c>
      <c r="C17" s="603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5"/>
      <c r="T17" s="375"/>
      <c r="U17" s="572" t="s">
        <v>290</v>
      </c>
      <c r="V17" s="574"/>
      <c r="W17" s="574"/>
      <c r="X17" s="574"/>
      <c r="Y17" s="576"/>
      <c r="Z17" s="575"/>
      <c r="AA17" s="612"/>
      <c r="AB17" s="568"/>
      <c r="AC17" s="340" t="s">
        <v>286</v>
      </c>
      <c r="AD17"/>
      <c r="AF17" s="5">
        <v>0.30208333333333298</v>
      </c>
      <c r="AG17" s="4">
        <v>1</v>
      </c>
      <c r="AH17" s="15" t="s">
        <v>418</v>
      </c>
    </row>
    <row r="18" spans="1:38" ht="19.5" customHeight="1" x14ac:dyDescent="0.2">
      <c r="A18" s="70"/>
      <c r="B18" s="559"/>
      <c r="C18" s="606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8"/>
      <c r="T18" s="375"/>
      <c r="U18" s="613"/>
      <c r="V18" s="614"/>
      <c r="W18" s="614"/>
      <c r="X18" s="614"/>
      <c r="Y18" s="615"/>
      <c r="Z18" s="616"/>
      <c r="AA18" s="612"/>
      <c r="AB18" s="568"/>
      <c r="AC18" s="340" t="s">
        <v>286</v>
      </c>
      <c r="AD18"/>
      <c r="AF18" s="5">
        <v>0.3125</v>
      </c>
      <c r="AG18" s="4">
        <v>1</v>
      </c>
      <c r="AH18" s="15" t="s">
        <v>446</v>
      </c>
    </row>
    <row r="19" spans="1:38" ht="36" customHeight="1" x14ac:dyDescent="0.2">
      <c r="A19" s="70"/>
      <c r="B19" s="560"/>
      <c r="C19" s="609"/>
      <c r="D19" s="610"/>
      <c r="E19" s="610"/>
      <c r="F19" s="610"/>
      <c r="G19" s="610"/>
      <c r="H19" s="610"/>
      <c r="I19" s="610"/>
      <c r="J19" s="610"/>
      <c r="K19" s="610"/>
      <c r="L19" s="610"/>
      <c r="M19" s="610"/>
      <c r="N19" s="610"/>
      <c r="O19" s="610"/>
      <c r="P19" s="610"/>
      <c r="Q19" s="610"/>
      <c r="R19" s="610"/>
      <c r="S19" s="611"/>
      <c r="T19" s="376" t="s">
        <v>411</v>
      </c>
      <c r="U19" s="377"/>
      <c r="V19" s="377"/>
      <c r="W19" s="377"/>
      <c r="X19" s="377"/>
      <c r="Y19" s="377"/>
      <c r="Z19" s="378"/>
      <c r="AA19" s="379"/>
      <c r="AB19" s="380"/>
      <c r="AC19" s="381"/>
      <c r="AF19" s="5">
        <v>0.32291666666666602</v>
      </c>
      <c r="AG19" s="4">
        <v>1</v>
      </c>
      <c r="AH19" s="15" t="s">
        <v>424</v>
      </c>
    </row>
    <row r="20" spans="1:38" ht="20.149999999999999" customHeight="1" x14ac:dyDescent="0.2">
      <c r="A20" s="70"/>
      <c r="B20" s="438" t="s">
        <v>395</v>
      </c>
      <c r="C20" s="446" t="s">
        <v>388</v>
      </c>
      <c r="D20" s="447"/>
      <c r="E20" s="447"/>
      <c r="F20" s="447"/>
      <c r="G20" s="447"/>
      <c r="H20" s="448"/>
      <c r="N20" s="349"/>
      <c r="O20" s="374" t="s">
        <v>396</v>
      </c>
      <c r="P20" s="341"/>
      <c r="Q20" s="441" t="s">
        <v>317</v>
      </c>
      <c r="R20" s="441"/>
      <c r="S20" s="442"/>
      <c r="T20" s="374" t="s">
        <v>398</v>
      </c>
      <c r="U20" s="365" t="s">
        <v>318</v>
      </c>
      <c r="V20" s="529"/>
      <c r="W20" s="529"/>
      <c r="X20" s="586"/>
      <c r="Y20" s="586"/>
      <c r="Z20" s="587"/>
      <c r="AA20" s="617"/>
      <c r="AB20" s="618"/>
      <c r="AC20" s="333" t="s">
        <v>319</v>
      </c>
      <c r="AF20" s="5">
        <v>0.33333333333333298</v>
      </c>
      <c r="AG20" s="4">
        <v>1</v>
      </c>
      <c r="AH20" s="15" t="s">
        <v>423</v>
      </c>
    </row>
    <row r="21" spans="1:38" ht="20.149999999999999" customHeight="1" x14ac:dyDescent="0.2">
      <c r="A21" s="70"/>
      <c r="B21" s="439"/>
      <c r="C21" s="449"/>
      <c r="D21" s="450"/>
      <c r="E21" s="450"/>
      <c r="F21" s="450"/>
      <c r="G21" s="450"/>
      <c r="H21" s="451"/>
      <c r="I21" s="562" t="s">
        <v>320</v>
      </c>
      <c r="J21" s="563"/>
      <c r="K21" s="563"/>
      <c r="L21" s="563"/>
      <c r="M21" s="563"/>
      <c r="N21" s="352"/>
      <c r="O21" s="589"/>
      <c r="P21" s="343"/>
      <c r="Q21" s="436" t="s">
        <v>321</v>
      </c>
      <c r="R21" s="436"/>
      <c r="S21" s="437"/>
      <c r="T21" s="589"/>
      <c r="U21" s="592" t="s">
        <v>322</v>
      </c>
      <c r="V21" s="599"/>
      <c r="W21" s="600"/>
      <c r="X21" s="601"/>
      <c r="Y21" s="601"/>
      <c r="Z21" s="602"/>
      <c r="AA21" s="619"/>
      <c r="AB21" s="620"/>
      <c r="AC21" s="333" t="s">
        <v>319</v>
      </c>
      <c r="AF21" s="5">
        <v>0.34375</v>
      </c>
      <c r="AG21" s="4">
        <v>2</v>
      </c>
      <c r="AH21" s="15" t="s">
        <v>425</v>
      </c>
    </row>
    <row r="22" spans="1:38" ht="20.149999999999999" customHeight="1" x14ac:dyDescent="0.2">
      <c r="A22" s="70"/>
      <c r="B22" s="439"/>
      <c r="C22" s="416"/>
      <c r="D22" s="452"/>
      <c r="E22" s="452"/>
      <c r="F22" s="452"/>
      <c r="G22" s="452"/>
      <c r="H22" s="417"/>
      <c r="I22" s="342"/>
      <c r="J22" s="350"/>
      <c r="K22" s="350"/>
      <c r="L22" s="350"/>
      <c r="M22" s="350"/>
      <c r="N22" s="351"/>
      <c r="O22" s="589"/>
      <c r="P22" s="343"/>
      <c r="Q22" s="436" t="s">
        <v>323</v>
      </c>
      <c r="R22" s="436"/>
      <c r="S22" s="437"/>
      <c r="T22" s="589"/>
      <c r="U22" s="593"/>
      <c r="V22" s="577"/>
      <c r="W22" s="578"/>
      <c r="X22" s="579"/>
      <c r="Y22" s="579"/>
      <c r="Z22" s="580"/>
      <c r="AA22" s="621"/>
      <c r="AB22" s="622"/>
      <c r="AC22" s="333" t="s">
        <v>319</v>
      </c>
      <c r="AF22" s="5">
        <v>0.35416666666666602</v>
      </c>
    </row>
    <row r="23" spans="1:38" ht="20.149999999999999" customHeight="1" x14ac:dyDescent="0.2">
      <c r="A23" s="70"/>
      <c r="B23" s="439"/>
      <c r="C23" s="446" t="s">
        <v>389</v>
      </c>
      <c r="D23" s="447"/>
      <c r="E23" s="447"/>
      <c r="F23" s="447"/>
      <c r="G23" s="447"/>
      <c r="H23" s="448"/>
      <c r="O23" s="589"/>
      <c r="P23" s="342"/>
      <c r="Q23" s="590" t="s">
        <v>324</v>
      </c>
      <c r="R23" s="590"/>
      <c r="S23" s="591"/>
      <c r="T23" s="589"/>
      <c r="U23" s="593"/>
      <c r="V23" s="577"/>
      <c r="W23" s="578"/>
      <c r="X23" s="579"/>
      <c r="Y23" s="579"/>
      <c r="Z23" s="580"/>
      <c r="AA23" s="621"/>
      <c r="AB23" s="622"/>
      <c r="AC23" s="333" t="s">
        <v>319</v>
      </c>
      <c r="AF23" s="5">
        <v>0.36458333333333298</v>
      </c>
      <c r="AG23" s="4">
        <v>1</v>
      </c>
      <c r="AH23" s="15" t="s">
        <v>421</v>
      </c>
    </row>
    <row r="24" spans="1:38" ht="20.149999999999999" customHeight="1" x14ac:dyDescent="0.2">
      <c r="A24" s="70"/>
      <c r="B24" s="439"/>
      <c r="C24" s="449"/>
      <c r="D24" s="450"/>
      <c r="E24" s="450"/>
      <c r="F24" s="450"/>
      <c r="G24" s="450"/>
      <c r="H24" s="451"/>
      <c r="I24" s="562" t="s">
        <v>320</v>
      </c>
      <c r="J24" s="623"/>
      <c r="K24" s="623"/>
      <c r="L24" s="623"/>
      <c r="M24" s="623"/>
      <c r="N24" s="352"/>
      <c r="O24" s="589"/>
      <c r="P24" s="382"/>
      <c r="Q24" s="383"/>
      <c r="R24" s="383"/>
      <c r="S24" s="384"/>
      <c r="T24" s="589"/>
      <c r="U24" s="594"/>
      <c r="V24" s="582"/>
      <c r="W24" s="583"/>
      <c r="X24" s="584"/>
      <c r="Y24" s="584"/>
      <c r="Z24" s="585"/>
      <c r="AA24" s="595"/>
      <c r="AB24" s="596"/>
      <c r="AC24" s="333" t="s">
        <v>319</v>
      </c>
      <c r="AF24" s="5">
        <v>0.375</v>
      </c>
      <c r="AG24" s="4">
        <v>1</v>
      </c>
      <c r="AH24" s="15" t="s">
        <v>419</v>
      </c>
    </row>
    <row r="25" spans="1:38" ht="20.149999999999999" customHeight="1" x14ac:dyDescent="0.2">
      <c r="A25" s="70"/>
      <c r="B25" s="440"/>
      <c r="C25" s="416"/>
      <c r="D25" s="452"/>
      <c r="E25" s="452"/>
      <c r="F25" s="452"/>
      <c r="G25" s="450"/>
      <c r="H25" s="451"/>
      <c r="O25" s="589"/>
      <c r="P25" s="385" t="s">
        <v>412</v>
      </c>
      <c r="Q25" s="386"/>
      <c r="R25" s="353"/>
      <c r="S25" s="290" t="s">
        <v>280</v>
      </c>
      <c r="T25" s="481"/>
      <c r="U25" s="365" t="s">
        <v>325</v>
      </c>
      <c r="V25" s="529"/>
      <c r="W25" s="529"/>
      <c r="X25" s="586"/>
      <c r="Y25" s="586"/>
      <c r="Z25" s="587"/>
      <c r="AA25" s="597"/>
      <c r="AB25" s="598"/>
      <c r="AC25" s="333" t="s">
        <v>319</v>
      </c>
      <c r="AF25" s="5">
        <v>0.38541666666666602</v>
      </c>
      <c r="AG25" s="4">
        <v>1</v>
      </c>
      <c r="AH25" s="15" t="s">
        <v>420</v>
      </c>
    </row>
    <row r="26" spans="1:38" ht="20.149999999999999" customHeight="1" x14ac:dyDescent="0.2">
      <c r="A26" s="70"/>
      <c r="B26" s="434" t="s">
        <v>326</v>
      </c>
      <c r="C26" s="435"/>
      <c r="D26" s="443" t="s">
        <v>327</v>
      </c>
      <c r="E26" s="444"/>
      <c r="F26" s="445"/>
      <c r="G26" s="443" t="s">
        <v>328</v>
      </c>
      <c r="H26" s="444"/>
      <c r="I26" s="445"/>
      <c r="J26" s="443" t="s">
        <v>329</v>
      </c>
      <c r="K26" s="444"/>
      <c r="L26" s="445"/>
      <c r="M26" s="443" t="s">
        <v>330</v>
      </c>
      <c r="N26" s="444"/>
      <c r="O26" s="445"/>
      <c r="P26" s="317" t="s">
        <v>331</v>
      </c>
      <c r="Q26" s="421"/>
      <c r="R26" s="364"/>
      <c r="S26" s="290" t="s">
        <v>332</v>
      </c>
      <c r="T26" s="527" t="s">
        <v>333</v>
      </c>
      <c r="U26" s="399"/>
      <c r="V26" s="61" t="s">
        <v>452</v>
      </c>
      <c r="W26" s="61" t="s">
        <v>455</v>
      </c>
      <c r="X26" s="527" t="s">
        <v>334</v>
      </c>
      <c r="Y26" s="588"/>
      <c r="Z26" s="435"/>
      <c r="AA26" s="61" t="s">
        <v>453</v>
      </c>
      <c r="AB26" s="524" t="s">
        <v>454</v>
      </c>
      <c r="AC26" s="367"/>
      <c r="AF26" s="5">
        <v>0.39583333333333298</v>
      </c>
      <c r="AG26" s="4">
        <v>1</v>
      </c>
      <c r="AH26" s="15" t="s">
        <v>422</v>
      </c>
    </row>
    <row r="27" spans="1:38" ht="25.5" customHeight="1" x14ac:dyDescent="0.2">
      <c r="A27" s="70"/>
      <c r="B27" s="434" t="s">
        <v>335</v>
      </c>
      <c r="C27" s="435"/>
      <c r="D27" s="318"/>
      <c r="E27" s="422" t="s">
        <v>336</v>
      </c>
      <c r="F27" s="364"/>
      <c r="G27" s="364"/>
      <c r="H27" s="364"/>
      <c r="I27" s="520"/>
      <c r="J27" s="527" t="s">
        <v>401</v>
      </c>
      <c r="K27" s="435"/>
      <c r="L27" s="387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9"/>
      <c r="AA27" s="392" t="s">
        <v>413</v>
      </c>
      <c r="AB27" s="394"/>
      <c r="AC27" s="395"/>
      <c r="AF27" s="5">
        <v>0.406249999999999</v>
      </c>
      <c r="AG27" s="4">
        <v>1</v>
      </c>
      <c r="AH27" s="15" t="s">
        <v>451</v>
      </c>
    </row>
    <row r="28" spans="1:38" ht="28.5" customHeight="1" x14ac:dyDescent="0.2">
      <c r="A28" s="70"/>
      <c r="B28" s="434" t="s">
        <v>337</v>
      </c>
      <c r="C28" s="435"/>
      <c r="D28" s="76"/>
      <c r="E28" s="422" t="s">
        <v>336</v>
      </c>
      <c r="F28" s="364"/>
      <c r="G28" s="364"/>
      <c r="H28" s="364"/>
      <c r="I28" s="520"/>
      <c r="J28" s="581" t="s">
        <v>402</v>
      </c>
      <c r="K28" s="477"/>
      <c r="L28" s="387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90"/>
      <c r="X28" s="390"/>
      <c r="Y28" s="390"/>
      <c r="Z28" s="391"/>
      <c r="AA28" s="393"/>
      <c r="AB28" s="396"/>
      <c r="AC28" s="397"/>
      <c r="AF28" s="5">
        <v>0.41666666666666402</v>
      </c>
      <c r="AG28" s="4">
        <v>1</v>
      </c>
      <c r="AH28" s="15" t="s">
        <v>449</v>
      </c>
    </row>
    <row r="29" spans="1:38" ht="14.25" customHeight="1" x14ac:dyDescent="0.2">
      <c r="A29" s="70"/>
      <c r="B29" s="454" t="s">
        <v>338</v>
      </c>
      <c r="C29" s="455"/>
      <c r="D29" s="446" t="s">
        <v>339</v>
      </c>
      <c r="E29" s="447"/>
      <c r="F29" s="448"/>
      <c r="G29" s="402"/>
      <c r="H29" s="411"/>
      <c r="I29" s="411"/>
      <c r="J29" s="411"/>
      <c r="K29" s="411"/>
      <c r="L29" s="412"/>
      <c r="M29" s="412"/>
      <c r="N29" s="412"/>
      <c r="O29" s="412"/>
      <c r="P29" s="412"/>
      <c r="Q29" s="412"/>
      <c r="R29" s="412"/>
      <c r="S29" s="412"/>
      <c r="T29" s="413"/>
      <c r="U29" s="536" t="s">
        <v>340</v>
      </c>
      <c r="V29" s="537"/>
      <c r="W29" s="368"/>
      <c r="X29" s="541"/>
      <c r="Y29" s="541"/>
      <c r="Z29" s="541"/>
      <c r="AA29" s="541"/>
      <c r="AB29" s="541"/>
      <c r="AC29" s="542"/>
      <c r="AF29" s="5">
        <v>0.42708333333332998</v>
      </c>
      <c r="AG29" s="4"/>
      <c r="AL29" s="15"/>
    </row>
    <row r="30" spans="1:38" ht="23.25" customHeight="1" x14ac:dyDescent="0.2">
      <c r="A30" s="70"/>
      <c r="B30" s="456"/>
      <c r="C30" s="477"/>
      <c r="D30" s="416"/>
      <c r="E30" s="452"/>
      <c r="F30" s="417"/>
      <c r="G30" s="408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5"/>
      <c r="U30" s="416" t="s">
        <v>341</v>
      </c>
      <c r="V30" s="417"/>
      <c r="W30" s="408"/>
      <c r="X30" s="409"/>
      <c r="Y30" s="409"/>
      <c r="Z30" s="409"/>
      <c r="AA30" s="409"/>
      <c r="AB30" s="409"/>
      <c r="AC30" s="410"/>
      <c r="AF30" s="5">
        <v>0.437499999999996</v>
      </c>
      <c r="AG30" s="4"/>
    </row>
    <row r="31" spans="1:38" ht="15" customHeight="1" x14ac:dyDescent="0.2">
      <c r="A31" s="70"/>
      <c r="B31" s="454" t="s">
        <v>342</v>
      </c>
      <c r="C31" s="455"/>
      <c r="D31" s="365" t="s">
        <v>125</v>
      </c>
      <c r="E31" s="530"/>
      <c r="F31" s="534"/>
      <c r="G31" s="535"/>
      <c r="H31" s="108" t="s">
        <v>343</v>
      </c>
      <c r="I31" s="467"/>
      <c r="J31" s="468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446" t="s">
        <v>344</v>
      </c>
      <c r="V31" s="448"/>
      <c r="W31" s="402"/>
      <c r="X31" s="403"/>
      <c r="Y31" s="403"/>
      <c r="Z31" s="403"/>
      <c r="AA31" s="403"/>
      <c r="AB31" s="403"/>
      <c r="AC31" s="404"/>
      <c r="AF31" s="5">
        <v>0.44791666666666202</v>
      </c>
      <c r="AG31" s="5" t="b">
        <v>0</v>
      </c>
      <c r="AH31" s="15" t="s">
        <v>426</v>
      </c>
    </row>
    <row r="32" spans="1:38" ht="10.5" customHeight="1" x14ac:dyDescent="0.2">
      <c r="A32" s="70"/>
      <c r="B32" s="543"/>
      <c r="C32" s="457"/>
      <c r="D32" s="402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531"/>
      <c r="U32" s="545"/>
      <c r="V32" s="546"/>
      <c r="W32" s="405"/>
      <c r="X32" s="406"/>
      <c r="Y32" s="406"/>
      <c r="Z32" s="406"/>
      <c r="AA32" s="406"/>
      <c r="AB32" s="406"/>
      <c r="AC32" s="407"/>
      <c r="AF32" s="5">
        <v>0.45833333333332799</v>
      </c>
      <c r="AG32" s="5" t="b">
        <v>0</v>
      </c>
      <c r="AH32" s="15" t="s">
        <v>427</v>
      </c>
    </row>
    <row r="33" spans="1:34" ht="24" customHeight="1" x14ac:dyDescent="0.2">
      <c r="A33" s="70"/>
      <c r="B33" s="456"/>
      <c r="C33" s="477"/>
      <c r="D33" s="532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533"/>
      <c r="U33" s="449" t="s">
        <v>345</v>
      </c>
      <c r="V33" s="451"/>
      <c r="W33" s="408"/>
      <c r="X33" s="409"/>
      <c r="Y33" s="409"/>
      <c r="Z33" s="409"/>
      <c r="AA33" s="409"/>
      <c r="AB33" s="409"/>
      <c r="AC33" s="410"/>
      <c r="AF33" s="5">
        <v>0.468749999999994</v>
      </c>
      <c r="AG33" s="5" t="b">
        <v>0</v>
      </c>
      <c r="AH33" s="15" t="s">
        <v>428</v>
      </c>
    </row>
    <row r="34" spans="1:34" ht="20.149999999999999" customHeight="1" x14ac:dyDescent="0.2">
      <c r="A34" s="70"/>
      <c r="B34" s="438" t="s">
        <v>346</v>
      </c>
      <c r="C34" s="525" t="s">
        <v>347</v>
      </c>
      <c r="D34" s="525" t="s">
        <v>348</v>
      </c>
      <c r="E34" s="525"/>
      <c r="F34" s="525"/>
      <c r="G34" s="365" t="s">
        <v>349</v>
      </c>
      <c r="H34" s="529"/>
      <c r="I34" s="530"/>
      <c r="J34" s="319"/>
      <c r="K34" s="331" t="s">
        <v>279</v>
      </c>
      <c r="L34" s="319"/>
      <c r="M34" s="331" t="s">
        <v>280</v>
      </c>
      <c r="N34" s="61"/>
      <c r="O34" s="372" t="s">
        <v>278</v>
      </c>
      <c r="P34" s="528"/>
      <c r="Q34" s="318"/>
      <c r="R34" s="320"/>
      <c r="S34" s="314"/>
      <c r="T34" s="318"/>
      <c r="U34" s="363" t="s">
        <v>350</v>
      </c>
      <c r="V34" s="363"/>
      <c r="W34" s="539" t="s">
        <v>351</v>
      </c>
      <c r="X34" s="539"/>
      <c r="Y34" s="42"/>
      <c r="Z34" s="344"/>
      <c r="AA34" s="25"/>
      <c r="AB34" s="25"/>
      <c r="AC34" s="335"/>
      <c r="AF34" s="5">
        <v>0.47916666666666002</v>
      </c>
      <c r="AG34" s="5" t="b">
        <v>0</v>
      </c>
      <c r="AH34" s="15" t="s">
        <v>429</v>
      </c>
    </row>
    <row r="35" spans="1:34" ht="20.149999999999999" customHeight="1" x14ac:dyDescent="0.2">
      <c r="A35" s="70"/>
      <c r="B35" s="439"/>
      <c r="C35" s="526"/>
      <c r="D35" s="525" t="s">
        <v>352</v>
      </c>
      <c r="E35" s="525"/>
      <c r="F35" s="525"/>
      <c r="G35" s="365" t="s">
        <v>353</v>
      </c>
      <c r="H35" s="529"/>
      <c r="I35" s="530"/>
      <c r="J35" s="368"/>
      <c r="K35" s="369"/>
      <c r="L35" s="369"/>
      <c r="M35" s="369"/>
      <c r="N35" s="369"/>
      <c r="O35" s="369"/>
      <c r="P35" s="369"/>
      <c r="Q35" s="369"/>
      <c r="R35" s="369"/>
      <c r="S35" s="369"/>
      <c r="T35" s="420"/>
      <c r="U35" s="416" t="s">
        <v>354</v>
      </c>
      <c r="V35" s="417"/>
      <c r="W35" s="368"/>
      <c r="X35" s="369"/>
      <c r="Y35" s="369"/>
      <c r="Z35" s="369"/>
      <c r="AA35" s="369"/>
      <c r="AB35" s="369"/>
      <c r="AC35" s="401"/>
      <c r="AF35" s="5">
        <v>0.48958333333332599</v>
      </c>
      <c r="AG35" s="4" t="b">
        <v>0</v>
      </c>
      <c r="AH35" s="15" t="s">
        <v>430</v>
      </c>
    </row>
    <row r="36" spans="1:34" ht="20.149999999999999" customHeight="1" x14ac:dyDescent="0.2">
      <c r="A36" s="70"/>
      <c r="B36" s="439"/>
      <c r="C36" s="525" t="s">
        <v>355</v>
      </c>
      <c r="D36" s="525"/>
      <c r="E36" s="525"/>
      <c r="F36" s="525"/>
      <c r="G36" s="368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420"/>
      <c r="U36" s="365" t="s">
        <v>356</v>
      </c>
      <c r="V36" s="398"/>
      <c r="W36" s="399"/>
      <c r="X36" s="400"/>
      <c r="Y36" s="369"/>
      <c r="Z36" s="369"/>
      <c r="AA36" s="369"/>
      <c r="AB36" s="369"/>
      <c r="AC36" s="401"/>
      <c r="AF36" s="5">
        <v>0.49999999999999201</v>
      </c>
      <c r="AG36" s="4" t="b">
        <v>0</v>
      </c>
      <c r="AH36" s="15" t="s">
        <v>431</v>
      </c>
    </row>
    <row r="37" spans="1:34" ht="20.149999999999999" customHeight="1" x14ac:dyDescent="0.2">
      <c r="A37" s="70"/>
      <c r="B37" s="439"/>
      <c r="C37" s="525" t="s">
        <v>357</v>
      </c>
      <c r="D37" s="525"/>
      <c r="E37" s="525"/>
      <c r="F37" s="525"/>
      <c r="G37" s="314"/>
      <c r="H37" s="363" t="s">
        <v>358</v>
      </c>
      <c r="I37" s="363"/>
      <c r="J37" s="318"/>
      <c r="K37" s="363" t="s">
        <v>410</v>
      </c>
      <c r="L37" s="363"/>
      <c r="M37" s="363"/>
      <c r="N37" s="318"/>
      <c r="O37" s="363" t="s">
        <v>408</v>
      </c>
      <c r="P37" s="364"/>
      <c r="Q37" s="316" t="s">
        <v>409</v>
      </c>
      <c r="R37" s="318"/>
      <c r="S37" s="363" t="s">
        <v>359</v>
      </c>
      <c r="T37" s="363"/>
      <c r="U37" s="421"/>
      <c r="V37" s="538"/>
      <c r="W37" s="538"/>
      <c r="X37" s="41" t="s">
        <v>360</v>
      </c>
      <c r="Y37" s="41"/>
      <c r="Z37" s="366" t="s">
        <v>361</v>
      </c>
      <c r="AA37" s="366"/>
      <c r="AB37" s="366"/>
      <c r="AC37" s="367"/>
      <c r="AD37" s="312"/>
      <c r="AF37" s="5">
        <v>0.51041666666665797</v>
      </c>
      <c r="AG37" s="4" t="b">
        <v>0</v>
      </c>
      <c r="AH37" s="15" t="s">
        <v>432</v>
      </c>
    </row>
    <row r="38" spans="1:34" ht="20.149999999999999" customHeight="1" x14ac:dyDescent="0.2">
      <c r="A38" s="70"/>
      <c r="B38" s="439"/>
      <c r="C38" s="525" t="s">
        <v>362</v>
      </c>
      <c r="D38" s="525"/>
      <c r="E38" s="525"/>
      <c r="F38" s="525"/>
      <c r="G38" s="314"/>
      <c r="H38" s="363" t="s">
        <v>363</v>
      </c>
      <c r="I38" s="363"/>
      <c r="J38" s="363" t="s">
        <v>81</v>
      </c>
      <c r="K38" s="363"/>
      <c r="L38" s="363" t="s">
        <v>364</v>
      </c>
      <c r="M38" s="363"/>
      <c r="N38" s="363"/>
      <c r="O38" s="363" t="s">
        <v>391</v>
      </c>
      <c r="P38" s="363"/>
      <c r="Q38" s="315" t="s">
        <v>365</v>
      </c>
      <c r="R38" s="316" t="s">
        <v>366</v>
      </c>
      <c r="S38" s="318"/>
      <c r="T38" s="316" t="s">
        <v>367</v>
      </c>
      <c r="U38" s="318"/>
      <c r="V38" s="318" t="s">
        <v>368</v>
      </c>
      <c r="W38" s="7" t="s">
        <v>369</v>
      </c>
      <c r="X38" s="40" t="s">
        <v>370</v>
      </c>
      <c r="Y38" s="41"/>
      <c r="Z38" s="41"/>
      <c r="AA38" s="41" t="s">
        <v>371</v>
      </c>
      <c r="AB38" s="68"/>
      <c r="AC38" s="321" t="s">
        <v>372</v>
      </c>
      <c r="AF38" s="5">
        <v>0.52083333333332404</v>
      </c>
      <c r="AG38" s="4" t="b">
        <v>0</v>
      </c>
      <c r="AH38" s="15" t="s">
        <v>433</v>
      </c>
    </row>
    <row r="39" spans="1:34" ht="20.149999999999999" customHeight="1" x14ac:dyDescent="0.2">
      <c r="A39" s="70"/>
      <c r="B39" s="439"/>
      <c r="C39" s="525" t="s">
        <v>373</v>
      </c>
      <c r="D39" s="525"/>
      <c r="E39" s="525"/>
      <c r="F39" s="525"/>
      <c r="G39" s="322"/>
      <c r="H39" s="331" t="s">
        <v>279</v>
      </c>
      <c r="I39" s="322"/>
      <c r="J39" s="331" t="s">
        <v>280</v>
      </c>
      <c r="K39" s="357"/>
      <c r="L39" s="372" t="s">
        <v>278</v>
      </c>
      <c r="M39" s="528"/>
      <c r="P39" s="312" t="s">
        <v>374</v>
      </c>
      <c r="Q39" s="15"/>
      <c r="R39" s="423" t="s">
        <v>375</v>
      </c>
      <c r="S39" s="423"/>
      <c r="T39" s="423"/>
      <c r="U39" s="423"/>
      <c r="V39" s="423"/>
      <c r="W39" s="423"/>
      <c r="X39" s="122"/>
      <c r="Y39" s="25"/>
      <c r="Z39" s="25"/>
      <c r="AA39" s="25"/>
      <c r="AB39" s="25"/>
      <c r="AC39" s="58"/>
      <c r="AF39" s="5">
        <v>0.53124999999999001</v>
      </c>
      <c r="AG39" s="4" t="b">
        <v>0</v>
      </c>
      <c r="AH39" s="15" t="s">
        <v>434</v>
      </c>
    </row>
    <row r="40" spans="1:34" ht="30" hidden="1" customHeight="1" x14ac:dyDescent="0.2">
      <c r="A40" s="70"/>
      <c r="B40" s="439"/>
      <c r="C40" s="334"/>
      <c r="D40" s="334"/>
      <c r="E40" s="334"/>
      <c r="F40" s="334"/>
      <c r="T40" s="15"/>
      <c r="U40" s="15"/>
      <c r="W40" s="15"/>
      <c r="X40" s="15"/>
      <c r="AC40" s="323"/>
      <c r="AE40" s="354"/>
      <c r="AF40" s="5">
        <v>0.54166666666665597</v>
      </c>
      <c r="AG40" s="4"/>
    </row>
    <row r="41" spans="1:34" ht="20.149999999999999" customHeight="1" x14ac:dyDescent="0.2">
      <c r="A41" s="70"/>
      <c r="B41" s="439"/>
      <c r="C41" s="525" t="s">
        <v>376</v>
      </c>
      <c r="D41" s="525"/>
      <c r="E41" s="525"/>
      <c r="F41" s="525"/>
      <c r="G41" s="368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420"/>
      <c r="W41" s="365" t="s">
        <v>377</v>
      </c>
      <c r="X41" s="399"/>
      <c r="Y41" s="324"/>
      <c r="Z41" s="544"/>
      <c r="AA41" s="535"/>
      <c r="AB41" s="372" t="s">
        <v>378</v>
      </c>
      <c r="AC41" s="373"/>
      <c r="AF41" s="5">
        <v>0.55208333333332205</v>
      </c>
      <c r="AG41" s="4" t="b">
        <v>0</v>
      </c>
      <c r="AH41" s="15" t="s">
        <v>435</v>
      </c>
    </row>
    <row r="42" spans="1:34" ht="20.149999999999999" customHeight="1" x14ac:dyDescent="0.2">
      <c r="A42" s="70"/>
      <c r="B42" s="439"/>
      <c r="C42" s="525" t="s">
        <v>379</v>
      </c>
      <c r="D42" s="525"/>
      <c r="E42" s="525"/>
      <c r="F42" s="525"/>
      <c r="G42" s="314"/>
      <c r="H42" s="363" t="s">
        <v>380</v>
      </c>
      <c r="I42" s="363"/>
      <c r="J42" s="318"/>
      <c r="K42" s="363" t="s">
        <v>381</v>
      </c>
      <c r="L42" s="363"/>
      <c r="M42" s="318"/>
      <c r="N42" s="422" t="s">
        <v>298</v>
      </c>
      <c r="O42" s="364"/>
      <c r="P42" s="421"/>
      <c r="Q42" s="421"/>
      <c r="R42" s="421"/>
      <c r="S42" s="345" t="s">
        <v>332</v>
      </c>
      <c r="T42" s="529" t="s">
        <v>382</v>
      </c>
      <c r="U42" s="398"/>
      <c r="V42" s="398"/>
      <c r="W42" s="398"/>
      <c r="X42" s="398"/>
      <c r="Y42" s="398"/>
      <c r="Z42" s="398"/>
      <c r="AA42" s="398"/>
      <c r="AB42" s="398"/>
      <c r="AC42" s="540"/>
      <c r="AF42" s="5">
        <v>0.56249999999998801</v>
      </c>
      <c r="AG42" s="4" t="b">
        <v>0</v>
      </c>
      <c r="AH42" s="15" t="s">
        <v>436</v>
      </c>
    </row>
    <row r="43" spans="1:34" ht="20.149999999999999" customHeight="1" x14ac:dyDescent="0.2">
      <c r="A43" s="70"/>
      <c r="B43" s="440"/>
      <c r="C43" s="433"/>
      <c r="D43" s="433"/>
      <c r="E43" s="433"/>
      <c r="F43" s="433"/>
      <c r="G43" s="365" t="s">
        <v>383</v>
      </c>
      <c r="H43" s="418"/>
      <c r="I43" s="326"/>
      <c r="J43" s="337" t="s">
        <v>279</v>
      </c>
      <c r="K43" s="326"/>
      <c r="L43" s="337" t="s">
        <v>280</v>
      </c>
      <c r="M43" s="27"/>
      <c r="N43" s="372" t="s">
        <v>278</v>
      </c>
      <c r="O43" s="419"/>
      <c r="P43" s="48" t="s">
        <v>281</v>
      </c>
      <c r="Q43" s="327"/>
      <c r="R43" s="337" t="s">
        <v>279</v>
      </c>
      <c r="S43" s="326"/>
      <c r="T43" s="337" t="s">
        <v>280</v>
      </c>
      <c r="U43" s="27"/>
      <c r="V43" s="338" t="s">
        <v>278</v>
      </c>
      <c r="W43" s="398"/>
      <c r="X43" s="398"/>
      <c r="Y43" s="398"/>
      <c r="Z43" s="398"/>
      <c r="AA43" s="398"/>
      <c r="AB43" s="398"/>
      <c r="AC43" s="336"/>
      <c r="AF43" s="5">
        <v>0.57291666666665397</v>
      </c>
      <c r="AG43" s="4" t="b">
        <v>0</v>
      </c>
      <c r="AH43" s="15" t="s">
        <v>437</v>
      </c>
    </row>
    <row r="44" spans="1:34" ht="21.75" customHeight="1" x14ac:dyDescent="0.2">
      <c r="A44" s="70"/>
      <c r="B44" s="438" t="s">
        <v>135</v>
      </c>
      <c r="C44" s="424"/>
      <c r="D44" s="425"/>
      <c r="E44" s="425"/>
      <c r="F44" s="425"/>
      <c r="G44" s="425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6"/>
      <c r="AF44" s="5">
        <v>0.58333333333332005</v>
      </c>
      <c r="AG44" s="4" t="b">
        <v>0</v>
      </c>
      <c r="AH44" s="15" t="s">
        <v>438</v>
      </c>
    </row>
    <row r="45" spans="1:34" ht="21.75" customHeight="1" x14ac:dyDescent="0.2">
      <c r="A45" s="70"/>
      <c r="B45" s="518"/>
      <c r="C45" s="427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9"/>
      <c r="AF45" s="5">
        <v>0.59374999999998601</v>
      </c>
      <c r="AG45" s="4" t="b">
        <v>0</v>
      </c>
      <c r="AH45" s="15" t="s">
        <v>439</v>
      </c>
    </row>
    <row r="46" spans="1:34" ht="21.75" customHeight="1" x14ac:dyDescent="0.2">
      <c r="A46" s="70"/>
      <c r="B46" s="518"/>
      <c r="C46" s="427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9"/>
      <c r="AF46" s="5">
        <v>0.60416666666665197</v>
      </c>
      <c r="AG46" s="4" t="b">
        <v>0</v>
      </c>
      <c r="AH46" s="15" t="s">
        <v>440</v>
      </c>
    </row>
    <row r="47" spans="1:34" ht="21.75" customHeight="1" x14ac:dyDescent="0.2">
      <c r="A47" s="70"/>
      <c r="B47" s="518"/>
      <c r="C47" s="427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28"/>
      <c r="AC47" s="429"/>
      <c r="AF47" s="5">
        <v>0.61458333333331805</v>
      </c>
      <c r="AG47" s="4" t="b">
        <v>0</v>
      </c>
      <c r="AH47" s="15" t="s">
        <v>441</v>
      </c>
    </row>
    <row r="48" spans="1:34" ht="21.75" customHeight="1" x14ac:dyDescent="0.2">
      <c r="A48" s="70"/>
      <c r="B48" s="518"/>
      <c r="C48" s="427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8"/>
      <c r="AB48" s="428"/>
      <c r="AC48" s="429"/>
      <c r="AF48" s="5">
        <v>0.62499999999998401</v>
      </c>
      <c r="AG48" s="4" t="b">
        <v>0</v>
      </c>
      <c r="AH48" s="15" t="s">
        <v>442</v>
      </c>
    </row>
    <row r="49" spans="1:34" ht="21.75" customHeight="1" thickBot="1" x14ac:dyDescent="0.25">
      <c r="A49" s="70"/>
      <c r="B49" s="519"/>
      <c r="C49" s="430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431"/>
      <c r="T49" s="431"/>
      <c r="U49" s="431"/>
      <c r="V49" s="431"/>
      <c r="W49" s="431"/>
      <c r="X49" s="431"/>
      <c r="Y49" s="431"/>
      <c r="Z49" s="431"/>
      <c r="AA49" s="431"/>
      <c r="AB49" s="431"/>
      <c r="AC49" s="432"/>
      <c r="AF49" s="5">
        <v>0.63541666666664998</v>
      </c>
      <c r="AG49" s="4" t="b">
        <v>0</v>
      </c>
      <c r="AH49" s="15" t="s">
        <v>443</v>
      </c>
    </row>
    <row r="50" spans="1:34" ht="22.5" customHeight="1" x14ac:dyDescent="0.2">
      <c r="A50" s="70"/>
      <c r="B50" s="521" t="s">
        <v>384</v>
      </c>
      <c r="C50" s="522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  <c r="R50" s="522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3"/>
      <c r="AF50" s="5">
        <v>0.64583333333331605</v>
      </c>
      <c r="AG50" s="4" t="b">
        <v>0</v>
      </c>
      <c r="AH50" s="15" t="s">
        <v>434</v>
      </c>
    </row>
    <row r="51" spans="1:34" ht="25.5" customHeight="1" x14ac:dyDescent="0.2">
      <c r="A51" s="70"/>
      <c r="B51" s="564" t="s">
        <v>456</v>
      </c>
      <c r="C51" s="525"/>
      <c r="D51" s="525"/>
      <c r="E51" s="525"/>
      <c r="F51" s="525" t="s">
        <v>385</v>
      </c>
      <c r="G51" s="525"/>
      <c r="H51" s="525"/>
      <c r="I51" s="525"/>
      <c r="J51" s="525" t="s">
        <v>386</v>
      </c>
      <c r="K51" s="525"/>
      <c r="L51" s="525"/>
      <c r="M51" s="365" t="s">
        <v>387</v>
      </c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7"/>
      <c r="AF51" s="5">
        <v>0.65624999999998301</v>
      </c>
      <c r="AG51" s="4" t="b">
        <v>0</v>
      </c>
      <c r="AH51" s="15" t="s">
        <v>444</v>
      </c>
    </row>
    <row r="52" spans="1:34" ht="20.149999999999999" customHeight="1" x14ac:dyDescent="0.2">
      <c r="A52" s="70"/>
      <c r="B52" s="555"/>
      <c r="C52" s="556"/>
      <c r="D52" s="556"/>
      <c r="E52" s="556"/>
      <c r="F52" s="549"/>
      <c r="G52" s="550"/>
      <c r="H52" s="550"/>
      <c r="I52" s="550"/>
      <c r="J52" s="551"/>
      <c r="K52" s="552"/>
      <c r="L52" s="552"/>
      <c r="M52" s="368"/>
      <c r="N52" s="369"/>
      <c r="O52" s="369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1"/>
      <c r="AF52" s="5">
        <v>0.66666666666664898</v>
      </c>
      <c r="AG52" s="4" t="b">
        <v>0</v>
      </c>
      <c r="AH52" s="15" t="s">
        <v>445</v>
      </c>
    </row>
    <row r="53" spans="1:34" ht="20.149999999999999" customHeight="1" x14ac:dyDescent="0.2">
      <c r="A53" s="70"/>
      <c r="B53" s="555"/>
      <c r="C53" s="556"/>
      <c r="D53" s="556"/>
      <c r="E53" s="556"/>
      <c r="F53" s="549"/>
      <c r="G53" s="550"/>
      <c r="H53" s="550"/>
      <c r="I53" s="550"/>
      <c r="J53" s="551"/>
      <c r="K53" s="552"/>
      <c r="L53" s="552"/>
      <c r="M53" s="368"/>
      <c r="N53" s="369"/>
      <c r="O53" s="369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1"/>
      <c r="AF53" s="5">
        <v>0.67708333333331505</v>
      </c>
      <c r="AG53" s="4" t="b">
        <v>0</v>
      </c>
      <c r="AH53" s="15" t="s">
        <v>434</v>
      </c>
    </row>
    <row r="54" spans="1:34" ht="20.149999999999999" customHeight="1" x14ac:dyDescent="0.2">
      <c r="A54" s="70"/>
      <c r="B54" s="555"/>
      <c r="C54" s="556"/>
      <c r="D54" s="556"/>
      <c r="E54" s="556"/>
      <c r="F54" s="549"/>
      <c r="G54" s="550"/>
      <c r="H54" s="550"/>
      <c r="I54" s="550"/>
      <c r="J54" s="551"/>
      <c r="K54" s="552"/>
      <c r="L54" s="552"/>
      <c r="M54" s="368"/>
      <c r="N54" s="369"/>
      <c r="O54" s="369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1"/>
      <c r="AF54" s="5">
        <v>0.68749999999998102</v>
      </c>
      <c r="AG54" s="4"/>
    </row>
    <row r="55" spans="1:34" ht="20.149999999999999" customHeight="1" x14ac:dyDescent="0.2">
      <c r="A55" s="70"/>
      <c r="B55" s="555"/>
      <c r="C55" s="556"/>
      <c r="D55" s="556"/>
      <c r="E55" s="556"/>
      <c r="F55" s="549"/>
      <c r="G55" s="550"/>
      <c r="H55" s="550"/>
      <c r="I55" s="550"/>
      <c r="J55" s="551"/>
      <c r="K55" s="552"/>
      <c r="L55" s="552"/>
      <c r="M55" s="368"/>
      <c r="N55" s="369"/>
      <c r="O55" s="369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1"/>
      <c r="AF55" s="5">
        <v>0.69791666666664698</v>
      </c>
      <c r="AG55" s="4"/>
    </row>
    <row r="56" spans="1:34" ht="20.149999999999999" customHeight="1" x14ac:dyDescent="0.2">
      <c r="A56" s="70"/>
      <c r="B56" s="555"/>
      <c r="C56" s="556"/>
      <c r="D56" s="556"/>
      <c r="E56" s="556"/>
      <c r="F56" s="549"/>
      <c r="G56" s="550"/>
      <c r="H56" s="550"/>
      <c r="I56" s="550"/>
      <c r="J56" s="551"/>
      <c r="K56" s="552"/>
      <c r="L56" s="552"/>
      <c r="M56" s="368"/>
      <c r="N56" s="369"/>
      <c r="O56" s="369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1"/>
      <c r="AF56" s="5">
        <v>0.70833333333331305</v>
      </c>
      <c r="AG56" s="4"/>
    </row>
    <row r="57" spans="1:34" ht="20.149999999999999" customHeight="1" x14ac:dyDescent="0.2">
      <c r="A57" s="70"/>
      <c r="B57" s="555"/>
      <c r="C57" s="556"/>
      <c r="D57" s="556"/>
      <c r="E57" s="556"/>
      <c r="F57" s="549"/>
      <c r="G57" s="550"/>
      <c r="H57" s="550"/>
      <c r="I57" s="550"/>
      <c r="J57" s="551"/>
      <c r="K57" s="552"/>
      <c r="L57" s="552"/>
      <c r="M57" s="368"/>
      <c r="N57" s="369"/>
      <c r="O57" s="369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1"/>
      <c r="AF57" s="5">
        <v>0.71874999999997902</v>
      </c>
      <c r="AG57" s="4"/>
    </row>
    <row r="58" spans="1:34" ht="20.149999999999999" customHeight="1" x14ac:dyDescent="0.2">
      <c r="A58" s="70"/>
      <c r="B58" s="555"/>
      <c r="C58" s="556"/>
      <c r="D58" s="556"/>
      <c r="E58" s="556"/>
      <c r="F58" s="549"/>
      <c r="G58" s="550"/>
      <c r="H58" s="550"/>
      <c r="I58" s="550"/>
      <c r="J58" s="551"/>
      <c r="K58" s="552"/>
      <c r="L58" s="552"/>
      <c r="M58" s="368"/>
      <c r="N58" s="369"/>
      <c r="O58" s="369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1"/>
      <c r="AF58" s="5">
        <v>0.72916666666664498</v>
      </c>
      <c r="AG58" s="4"/>
    </row>
    <row r="59" spans="1:34" ht="20.149999999999999" customHeight="1" x14ac:dyDescent="0.2">
      <c r="A59" s="70"/>
      <c r="B59" s="555"/>
      <c r="C59" s="556"/>
      <c r="D59" s="556"/>
      <c r="E59" s="556"/>
      <c r="F59" s="549"/>
      <c r="G59" s="550"/>
      <c r="H59" s="550"/>
      <c r="I59" s="550"/>
      <c r="J59" s="551"/>
      <c r="K59" s="552"/>
      <c r="L59" s="552"/>
      <c r="M59" s="368"/>
      <c r="N59" s="369"/>
      <c r="O59" s="369"/>
      <c r="P59" s="370"/>
      <c r="Q59" s="370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370"/>
      <c r="AC59" s="371"/>
      <c r="AF59" s="5">
        <v>0.73958333333331105</v>
      </c>
      <c r="AG59" s="4"/>
    </row>
    <row r="60" spans="1:34" ht="20.149999999999999" customHeight="1" thickBot="1" x14ac:dyDescent="0.25">
      <c r="A60" s="325"/>
      <c r="B60" s="553"/>
      <c r="C60" s="554"/>
      <c r="D60" s="554"/>
      <c r="E60" s="554"/>
      <c r="F60" s="547"/>
      <c r="G60" s="548"/>
      <c r="H60" s="548"/>
      <c r="I60" s="548"/>
      <c r="J60" s="557"/>
      <c r="K60" s="558"/>
      <c r="L60" s="558"/>
      <c r="M60" s="359"/>
      <c r="N60" s="360"/>
      <c r="O60" s="360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1"/>
      <c r="AC60" s="362"/>
      <c r="AF60" s="5">
        <v>0.74999999999997802</v>
      </c>
      <c r="AG60" s="4"/>
    </row>
    <row r="61" spans="1:34" ht="20.149999999999999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328" t="s">
        <v>390</v>
      </c>
      <c r="Y61"/>
      <c r="Z61"/>
      <c r="AA61"/>
      <c r="AB61"/>
      <c r="AC61"/>
      <c r="AD61"/>
      <c r="AF61" s="5">
        <v>0.76041666666664398</v>
      </c>
      <c r="AG61" s="4"/>
    </row>
    <row r="62" spans="1:34" ht="20.149999999999999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328"/>
      <c r="Y62"/>
      <c r="Z62"/>
      <c r="AA62"/>
      <c r="AB62"/>
      <c r="AC62"/>
      <c r="AD62"/>
      <c r="AF62" s="5">
        <v>0.77083333333330994</v>
      </c>
      <c r="AG62" s="4"/>
    </row>
    <row r="63" spans="1:3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F63" s="5">
        <v>0.78124999999997602</v>
      </c>
      <c r="AG63" s="4"/>
    </row>
    <row r="64" spans="1:3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F64" s="5">
        <v>0.79166666666664198</v>
      </c>
      <c r="AG64" s="4"/>
    </row>
    <row r="65" spans="1:33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F65" s="5">
        <v>0.80208333333330795</v>
      </c>
      <c r="AG65" s="4"/>
    </row>
    <row r="66" spans="1:33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F66" s="5">
        <v>0.81249999999997402</v>
      </c>
      <c r="AG66" s="4"/>
    </row>
    <row r="67" spans="1:33" x14ac:dyDescent="0.2">
      <c r="AF67" s="5">
        <v>0.82291666666663998</v>
      </c>
      <c r="AG67" s="4"/>
    </row>
    <row r="68" spans="1:33" x14ac:dyDescent="0.2">
      <c r="AF68" s="5">
        <v>0.83333333333330595</v>
      </c>
      <c r="AG68" s="4"/>
    </row>
    <row r="69" spans="1:33" x14ac:dyDescent="0.2">
      <c r="AF69" s="5">
        <v>0.84374999999997202</v>
      </c>
      <c r="AG69" s="4"/>
    </row>
    <row r="70" spans="1:33" x14ac:dyDescent="0.2">
      <c r="AF70" s="5">
        <v>0.85416666666663799</v>
      </c>
      <c r="AG70" s="4"/>
    </row>
    <row r="71" spans="1:33" x14ac:dyDescent="0.2">
      <c r="AF71" s="5">
        <v>0.86458333333330395</v>
      </c>
      <c r="AG71" s="4"/>
    </row>
    <row r="72" spans="1:33" x14ac:dyDescent="0.2">
      <c r="AF72" s="5">
        <v>0.87499999999997002</v>
      </c>
      <c r="AG72" s="4"/>
    </row>
    <row r="73" spans="1:33" x14ac:dyDescent="0.2">
      <c r="AF73" s="5">
        <v>0.88541666666663699</v>
      </c>
      <c r="AG73" s="4"/>
    </row>
    <row r="74" spans="1:33" x14ac:dyDescent="0.2">
      <c r="AF74" s="5">
        <v>0.89583333333330295</v>
      </c>
      <c r="AG74" s="4"/>
    </row>
    <row r="75" spans="1:33" x14ac:dyDescent="0.2">
      <c r="AF75" s="5">
        <v>0.90624999999996902</v>
      </c>
      <c r="AG75" s="4"/>
    </row>
    <row r="76" spans="1:33" x14ac:dyDescent="0.2">
      <c r="AF76" s="5">
        <v>0.91666666666666663</v>
      </c>
      <c r="AG76" s="4"/>
    </row>
    <row r="77" spans="1:33" x14ac:dyDescent="0.2">
      <c r="AG77" s="4"/>
    </row>
    <row r="78" spans="1:33" x14ac:dyDescent="0.2">
      <c r="AG78" s="4"/>
    </row>
    <row r="79" spans="1:33" x14ac:dyDescent="0.2">
      <c r="AG79" s="4"/>
    </row>
    <row r="80" spans="1:33" x14ac:dyDescent="0.2">
      <c r="AG80" s="4"/>
    </row>
    <row r="81" spans="33:33" x14ac:dyDescent="0.2">
      <c r="AG81" s="4"/>
    </row>
    <row r="82" spans="33:33" x14ac:dyDescent="0.2">
      <c r="AG82" s="4"/>
    </row>
    <row r="83" spans="33:33" x14ac:dyDescent="0.2">
      <c r="AG83" s="4"/>
    </row>
    <row r="84" spans="33:33" x14ac:dyDescent="0.2">
      <c r="AG84" s="4"/>
    </row>
    <row r="85" spans="33:33" x14ac:dyDescent="0.2">
      <c r="AG85" s="4"/>
    </row>
    <row r="86" spans="33:33" x14ac:dyDescent="0.2">
      <c r="AG86" s="4"/>
    </row>
    <row r="87" spans="33:33" x14ac:dyDescent="0.2">
      <c r="AG87" s="4"/>
    </row>
    <row r="88" spans="33:33" x14ac:dyDescent="0.2">
      <c r="AG88" s="4"/>
    </row>
    <row r="89" spans="33:33" x14ac:dyDescent="0.2">
      <c r="AG89" s="4"/>
    </row>
    <row r="90" spans="33:33" x14ac:dyDescent="0.2">
      <c r="AG90" s="4"/>
    </row>
    <row r="91" spans="33:33" x14ac:dyDescent="0.2">
      <c r="AG91" s="4"/>
    </row>
    <row r="92" spans="33:33" x14ac:dyDescent="0.2">
      <c r="AG92" s="4"/>
    </row>
    <row r="93" spans="33:33" x14ac:dyDescent="0.2">
      <c r="AG93" s="4"/>
    </row>
    <row r="94" spans="33:33" x14ac:dyDescent="0.2">
      <c r="AG94" s="4"/>
    </row>
    <row r="95" spans="33:33" x14ac:dyDescent="0.2">
      <c r="AG95" s="4"/>
    </row>
    <row r="96" spans="33:33" x14ac:dyDescent="0.2">
      <c r="AG96" s="4"/>
    </row>
    <row r="97" spans="33:33" x14ac:dyDescent="0.2">
      <c r="AG97" s="4"/>
    </row>
    <row r="98" spans="33:33" x14ac:dyDescent="0.2">
      <c r="AG98" s="4"/>
    </row>
    <row r="99" spans="33:33" x14ac:dyDescent="0.2">
      <c r="AG99" s="4"/>
    </row>
    <row r="100" spans="33:33" x14ac:dyDescent="0.2">
      <c r="AG100" s="4"/>
    </row>
    <row r="101" spans="33:33" x14ac:dyDescent="0.2">
      <c r="AG101" s="4"/>
    </row>
    <row r="102" spans="33:33" x14ac:dyDescent="0.2">
      <c r="AG102" s="4"/>
    </row>
    <row r="103" spans="33:33" x14ac:dyDescent="0.2">
      <c r="AG103" s="4"/>
    </row>
    <row r="104" spans="33:33" x14ac:dyDescent="0.2">
      <c r="AG104" s="4"/>
    </row>
    <row r="105" spans="33:33" x14ac:dyDescent="0.2">
      <c r="AG105" s="4"/>
    </row>
    <row r="106" spans="33:33" x14ac:dyDescent="0.2">
      <c r="AG106" s="4"/>
    </row>
    <row r="107" spans="33:33" x14ac:dyDescent="0.2">
      <c r="AG107" s="4"/>
    </row>
    <row r="108" spans="33:33" x14ac:dyDescent="0.2">
      <c r="AG108" s="4"/>
    </row>
    <row r="109" spans="33:33" x14ac:dyDescent="0.2">
      <c r="AG109" s="4"/>
    </row>
    <row r="110" spans="33:33" x14ac:dyDescent="0.2">
      <c r="AG110" s="4"/>
    </row>
    <row r="111" spans="33:33" x14ac:dyDescent="0.2">
      <c r="AG111" s="4"/>
    </row>
    <row r="112" spans="33:33" x14ac:dyDescent="0.2">
      <c r="AG112" s="4"/>
    </row>
    <row r="113" spans="33:33" x14ac:dyDescent="0.2">
      <c r="AG113" s="4"/>
    </row>
    <row r="114" spans="33:33" x14ac:dyDescent="0.2">
      <c r="AG114" s="4"/>
    </row>
    <row r="115" spans="33:33" x14ac:dyDescent="0.2">
      <c r="AG115" s="4"/>
    </row>
    <row r="116" spans="33:33" x14ac:dyDescent="0.2">
      <c r="AG116" s="4"/>
    </row>
    <row r="117" spans="33:33" x14ac:dyDescent="0.2">
      <c r="AG117" s="4"/>
    </row>
    <row r="118" spans="33:33" x14ac:dyDescent="0.2">
      <c r="AG118" s="4"/>
    </row>
    <row r="119" spans="33:33" x14ac:dyDescent="0.2">
      <c r="AG119" s="4"/>
    </row>
    <row r="120" spans="33:33" x14ac:dyDescent="0.2">
      <c r="AG120" s="4"/>
    </row>
    <row r="121" spans="33:33" x14ac:dyDescent="0.2">
      <c r="AG121" s="4"/>
    </row>
    <row r="122" spans="33:33" x14ac:dyDescent="0.2">
      <c r="AG122" s="4"/>
    </row>
    <row r="123" spans="33:33" x14ac:dyDescent="0.2">
      <c r="AG123" s="4"/>
    </row>
    <row r="124" spans="33:33" x14ac:dyDescent="0.2">
      <c r="AG124" s="4"/>
    </row>
    <row r="125" spans="33:33" x14ac:dyDescent="0.2">
      <c r="AG125" s="4"/>
    </row>
    <row r="126" spans="33:33" x14ac:dyDescent="0.2">
      <c r="AG126" s="4"/>
    </row>
    <row r="127" spans="33:33" x14ac:dyDescent="0.2">
      <c r="AG127" s="4"/>
    </row>
    <row r="128" spans="33:33" x14ac:dyDescent="0.2">
      <c r="AG128" s="4"/>
    </row>
    <row r="129" spans="33:33" x14ac:dyDescent="0.2">
      <c r="AG129" s="4"/>
    </row>
    <row r="130" spans="33:33" x14ac:dyDescent="0.2">
      <c r="AG130" s="4"/>
    </row>
    <row r="131" spans="33:33" x14ac:dyDescent="0.2">
      <c r="AG131" s="4"/>
    </row>
    <row r="132" spans="33:33" x14ac:dyDescent="0.2">
      <c r="AG132" s="4"/>
    </row>
    <row r="133" spans="33:33" x14ac:dyDescent="0.2">
      <c r="AG133" s="4"/>
    </row>
    <row r="134" spans="33:33" x14ac:dyDescent="0.2">
      <c r="AG134" s="4"/>
    </row>
    <row r="135" spans="33:33" x14ac:dyDescent="0.2">
      <c r="AG135" s="4"/>
    </row>
    <row r="136" spans="33:33" x14ac:dyDescent="0.2">
      <c r="AG136" s="4"/>
    </row>
    <row r="137" spans="33:33" x14ac:dyDescent="0.2">
      <c r="AG137" s="4"/>
    </row>
    <row r="138" spans="33:33" x14ac:dyDescent="0.2">
      <c r="AG138" s="4"/>
    </row>
    <row r="139" spans="33:33" x14ac:dyDescent="0.2">
      <c r="AG139" s="4"/>
    </row>
    <row r="140" spans="33:33" x14ac:dyDescent="0.2">
      <c r="AG140" s="4"/>
    </row>
    <row r="141" spans="33:33" x14ac:dyDescent="0.2">
      <c r="AG141" s="4"/>
    </row>
    <row r="142" spans="33:33" x14ac:dyDescent="0.2">
      <c r="AG142" s="4"/>
    </row>
    <row r="143" spans="33:33" x14ac:dyDescent="0.2">
      <c r="AG143" s="4"/>
    </row>
    <row r="144" spans="33:33" x14ac:dyDescent="0.2">
      <c r="AG144" s="4"/>
    </row>
    <row r="145" spans="33:33" x14ac:dyDescent="0.2">
      <c r="AG145" s="4"/>
    </row>
    <row r="146" spans="33:33" x14ac:dyDescent="0.2">
      <c r="AG146" s="4"/>
    </row>
    <row r="147" spans="33:33" x14ac:dyDescent="0.2">
      <c r="AG147" s="4"/>
    </row>
    <row r="148" spans="33:33" x14ac:dyDescent="0.2">
      <c r="AG148" s="4"/>
    </row>
    <row r="149" spans="33:33" x14ac:dyDescent="0.2">
      <c r="AG149" s="4"/>
    </row>
    <row r="150" spans="33:33" x14ac:dyDescent="0.2">
      <c r="AG150" s="4"/>
    </row>
  </sheetData>
  <mergeCells count="205">
    <mergeCell ref="C17:S19"/>
    <mergeCell ref="V23:Z23"/>
    <mergeCell ref="AA17:AB17"/>
    <mergeCell ref="AA18:AB18"/>
    <mergeCell ref="U18:Z18"/>
    <mergeCell ref="AA20:AB20"/>
    <mergeCell ref="AA21:AB21"/>
    <mergeCell ref="AA22:AB22"/>
    <mergeCell ref="AA23:AB23"/>
    <mergeCell ref="C23:H25"/>
    <mergeCell ref="I24:M24"/>
    <mergeCell ref="AA14:AB14"/>
    <mergeCell ref="AA15:AB15"/>
    <mergeCell ref="U14:Z14"/>
    <mergeCell ref="U15:Z15"/>
    <mergeCell ref="U16:Z16"/>
    <mergeCell ref="U17:Z17"/>
    <mergeCell ref="V22:Z22"/>
    <mergeCell ref="J27:K27"/>
    <mergeCell ref="J28:K28"/>
    <mergeCell ref="V24:Z24"/>
    <mergeCell ref="U25:Z25"/>
    <mergeCell ref="X26:Z26"/>
    <mergeCell ref="Q26:R26"/>
    <mergeCell ref="T20:T25"/>
    <mergeCell ref="Q23:S23"/>
    <mergeCell ref="O20:O25"/>
    <mergeCell ref="M26:O26"/>
    <mergeCell ref="AA16:AB16"/>
    <mergeCell ref="U21:U24"/>
    <mergeCell ref="AA24:AB24"/>
    <mergeCell ref="AA25:AB25"/>
    <mergeCell ref="U20:Z20"/>
    <mergeCell ref="V21:Z21"/>
    <mergeCell ref="C14:S16"/>
    <mergeCell ref="B17:B19"/>
    <mergeCell ref="B14:B16"/>
    <mergeCell ref="I21:M21"/>
    <mergeCell ref="J59:L59"/>
    <mergeCell ref="J57:L57"/>
    <mergeCell ref="M58:AC58"/>
    <mergeCell ref="M57:AC57"/>
    <mergeCell ref="J52:L52"/>
    <mergeCell ref="J55:L55"/>
    <mergeCell ref="J56:L56"/>
    <mergeCell ref="J53:L53"/>
    <mergeCell ref="J54:L54"/>
    <mergeCell ref="F54:I54"/>
    <mergeCell ref="F55:I55"/>
    <mergeCell ref="F56:I56"/>
    <mergeCell ref="M55:AC55"/>
    <mergeCell ref="M56:AC56"/>
    <mergeCell ref="B52:E52"/>
    <mergeCell ref="B53:E53"/>
    <mergeCell ref="F51:I51"/>
    <mergeCell ref="F52:I52"/>
    <mergeCell ref="F53:I53"/>
    <mergeCell ref="B51:E51"/>
    <mergeCell ref="J51:L51"/>
    <mergeCell ref="F60:I60"/>
    <mergeCell ref="F58:I58"/>
    <mergeCell ref="F59:I59"/>
    <mergeCell ref="F57:I57"/>
    <mergeCell ref="J58:L58"/>
    <mergeCell ref="B60:E60"/>
    <mergeCell ref="B58:E58"/>
    <mergeCell ref="B59:E59"/>
    <mergeCell ref="B54:E54"/>
    <mergeCell ref="B55:E55"/>
    <mergeCell ref="B56:E56"/>
    <mergeCell ref="B57:E57"/>
    <mergeCell ref="J60:L60"/>
    <mergeCell ref="U29:V29"/>
    <mergeCell ref="U37:W37"/>
    <mergeCell ref="W34:X34"/>
    <mergeCell ref="B29:C30"/>
    <mergeCell ref="D29:F30"/>
    <mergeCell ref="T42:AC42"/>
    <mergeCell ref="U35:V35"/>
    <mergeCell ref="O38:P38"/>
    <mergeCell ref="W29:AC29"/>
    <mergeCell ref="C41:F41"/>
    <mergeCell ref="D31:E31"/>
    <mergeCell ref="C37:F37"/>
    <mergeCell ref="D35:F35"/>
    <mergeCell ref="B31:C33"/>
    <mergeCell ref="C38:F38"/>
    <mergeCell ref="C39:F39"/>
    <mergeCell ref="Z41:AA41"/>
    <mergeCell ref="G35:I35"/>
    <mergeCell ref="U31:V32"/>
    <mergeCell ref="C42:F42"/>
    <mergeCell ref="L39:M39"/>
    <mergeCell ref="U33:V33"/>
    <mergeCell ref="B44:B49"/>
    <mergeCell ref="B27:C27"/>
    <mergeCell ref="B28:C28"/>
    <mergeCell ref="E27:I27"/>
    <mergeCell ref="E28:I28"/>
    <mergeCell ref="B50:AC50"/>
    <mergeCell ref="AB26:AC26"/>
    <mergeCell ref="C36:F36"/>
    <mergeCell ref="C34:C35"/>
    <mergeCell ref="B34:B43"/>
    <mergeCell ref="J35:T35"/>
    <mergeCell ref="J38:K38"/>
    <mergeCell ref="L38:N38"/>
    <mergeCell ref="T26:U26"/>
    <mergeCell ref="W33:AC33"/>
    <mergeCell ref="G36:T36"/>
    <mergeCell ref="O34:P34"/>
    <mergeCell ref="G34:I34"/>
    <mergeCell ref="D32:T33"/>
    <mergeCell ref="F31:G31"/>
    <mergeCell ref="I31:J31"/>
    <mergeCell ref="W35:AC35"/>
    <mergeCell ref="U34:V34"/>
    <mergeCell ref="D34:F34"/>
    <mergeCell ref="X7:AC7"/>
    <mergeCell ref="W5:W6"/>
    <mergeCell ref="X8:AA9"/>
    <mergeCell ref="AB8:AC9"/>
    <mergeCell ref="X10:AA10"/>
    <mergeCell ref="U12:V13"/>
    <mergeCell ref="I5:J5"/>
    <mergeCell ref="D8:V9"/>
    <mergeCell ref="W8:W9"/>
    <mergeCell ref="I12:I13"/>
    <mergeCell ref="H12:H13"/>
    <mergeCell ref="G12:G13"/>
    <mergeCell ref="J12:M13"/>
    <mergeCell ref="D12:F13"/>
    <mergeCell ref="X11:AA11"/>
    <mergeCell ref="X12:Z13"/>
    <mergeCell ref="AC12:AC13"/>
    <mergeCell ref="AA12:AB13"/>
    <mergeCell ref="X2:Z2"/>
    <mergeCell ref="L1:S2"/>
    <mergeCell ref="T3:T4"/>
    <mergeCell ref="U4:AC4"/>
    <mergeCell ref="W3:AC3"/>
    <mergeCell ref="U3:V3"/>
    <mergeCell ref="C4:S4"/>
    <mergeCell ref="E3:S3"/>
    <mergeCell ref="X5:AC6"/>
    <mergeCell ref="D2:E2"/>
    <mergeCell ref="B3:B4"/>
    <mergeCell ref="B5:B9"/>
    <mergeCell ref="B12:C13"/>
    <mergeCell ref="C3:D3"/>
    <mergeCell ref="C5:C7"/>
    <mergeCell ref="C8:C9"/>
    <mergeCell ref="D6:V7"/>
    <mergeCell ref="F5:G5"/>
    <mergeCell ref="N12:O13"/>
    <mergeCell ref="R12:T13"/>
    <mergeCell ref="B26:C26"/>
    <mergeCell ref="Q21:S21"/>
    <mergeCell ref="Q22:S22"/>
    <mergeCell ref="B20:B25"/>
    <mergeCell ref="Q20:S20"/>
    <mergeCell ref="D26:F26"/>
    <mergeCell ref="J26:L26"/>
    <mergeCell ref="C20:H22"/>
    <mergeCell ref="G26:I26"/>
    <mergeCell ref="M59:AC59"/>
    <mergeCell ref="W43:AB43"/>
    <mergeCell ref="G41:V41"/>
    <mergeCell ref="H37:I37"/>
    <mergeCell ref="K37:M37"/>
    <mergeCell ref="S37:T37"/>
    <mergeCell ref="P42:R42"/>
    <mergeCell ref="H42:I42"/>
    <mergeCell ref="K42:L42"/>
    <mergeCell ref="H38:I38"/>
    <mergeCell ref="N42:O42"/>
    <mergeCell ref="R39:W39"/>
    <mergeCell ref="W41:X41"/>
    <mergeCell ref="Z37:AC37"/>
    <mergeCell ref="C44:AC49"/>
    <mergeCell ref="C43:F43"/>
    <mergeCell ref="M60:AC60"/>
    <mergeCell ref="O37:P37"/>
    <mergeCell ref="M51:AC51"/>
    <mergeCell ref="M52:AC52"/>
    <mergeCell ref="M53:AC53"/>
    <mergeCell ref="M54:AC54"/>
    <mergeCell ref="AB41:AC41"/>
    <mergeCell ref="T14:T18"/>
    <mergeCell ref="T19:Z19"/>
    <mergeCell ref="AA19:AC19"/>
    <mergeCell ref="P24:S24"/>
    <mergeCell ref="P25:Q25"/>
    <mergeCell ref="L27:Z27"/>
    <mergeCell ref="L28:Z28"/>
    <mergeCell ref="AA27:AA28"/>
    <mergeCell ref="AB27:AC28"/>
    <mergeCell ref="U36:W36"/>
    <mergeCell ref="X36:AC36"/>
    <mergeCell ref="W31:AC32"/>
    <mergeCell ref="W30:AC30"/>
    <mergeCell ref="G29:T30"/>
    <mergeCell ref="U30:V30"/>
    <mergeCell ref="G43:H43"/>
    <mergeCell ref="N43:O43"/>
  </mergeCells>
  <phoneticPr fontId="2"/>
  <pageMargins left="0.39370078740157483" right="0" top="0" bottom="0" header="0" footer="0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locked="0" defaultSize="0" print="0" autoFill="0" autoPict="0">
                <anchor moveWithCells="1">
                  <from>
                    <xdr:col>23</xdr:col>
                    <xdr:colOff>12700</xdr:colOff>
                    <xdr:row>7</xdr:row>
                    <xdr:rowOff>0</xdr:rowOff>
                  </from>
                  <to>
                    <xdr:col>28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locked="0" defaultSize="0" autoFill="0" autoLine="0" autoPict="0">
                <anchor moveWithCells="1">
                  <from>
                    <xdr:col>25</xdr:col>
                    <xdr:colOff>146050</xdr:colOff>
                    <xdr:row>7</xdr:row>
                    <xdr:rowOff>0</xdr:rowOff>
                  </from>
                  <to>
                    <xdr:col>28</xdr:col>
                    <xdr:colOff>190500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locked="0" defaultSize="0" autoFill="0" autoLine="0" autoPict="0">
                <anchor moveWithCells="1">
                  <from>
                    <xdr:col>25</xdr:col>
                    <xdr:colOff>146050</xdr:colOff>
                    <xdr:row>7</xdr:row>
                    <xdr:rowOff>228600</xdr:rowOff>
                  </from>
                  <to>
                    <xdr:col>28</xdr:col>
                    <xdr:colOff>190500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Group Box 4">
              <controlPr locked="0" defaultSize="0" print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locked="0" defaultSize="0" autoFill="0" autoLine="0" autoPict="0">
                <anchor moveWithCells="1">
                  <from>
                    <xdr:col>15</xdr:col>
                    <xdr:colOff>127000</xdr:colOff>
                    <xdr:row>11</xdr:row>
                    <xdr:rowOff>12700</xdr:rowOff>
                  </from>
                  <to>
                    <xdr:col>15</xdr:col>
                    <xdr:colOff>400050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locked="0"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31750</xdr:rowOff>
                  </from>
                  <to>
                    <xdr:col>15</xdr:col>
                    <xdr:colOff>412750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Group Box 7">
              <controlPr locked="0" defaultSize="0" print="0" autoFill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28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11</xdr:row>
                    <xdr:rowOff>12700</xdr:rowOff>
                  </from>
                  <to>
                    <xdr:col>22</xdr:col>
                    <xdr:colOff>495300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Option Button 9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12</xdr:row>
                    <xdr:rowOff>31750</xdr:rowOff>
                  </from>
                  <to>
                    <xdr:col>22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Drop Down 10">
              <controlPr locked="0" defaultSize="0" autoLine="0" autoPict="0">
                <anchor moveWithCells="1">
                  <from>
                    <xdr:col>8</xdr:col>
                    <xdr:colOff>19050</xdr:colOff>
                    <xdr:row>19</xdr:row>
                    <xdr:rowOff>19050</xdr:rowOff>
                  </from>
                  <to>
                    <xdr:col>13</xdr:col>
                    <xdr:colOff>76200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Drop Down 11">
              <controlPr locked="0" defaultSize="0" autoLine="0" autoPict="0">
                <anchor moveWithCells="1">
                  <from>
                    <xdr:col>8</xdr:col>
                    <xdr:colOff>12700</xdr:colOff>
                    <xdr:row>22</xdr:row>
                    <xdr:rowOff>19050</xdr:rowOff>
                  </from>
                  <to>
                    <xdr:col>13</xdr:col>
                    <xdr:colOff>88900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Drop Down 12">
              <controlPr locked="0" defaultSize="0" autoLine="0" autoPict="0">
                <anchor moveWithCells="1">
                  <from>
                    <xdr:col>8</xdr:col>
                    <xdr:colOff>12700</xdr:colOff>
                    <xdr:row>24</xdr:row>
                    <xdr:rowOff>19050</xdr:rowOff>
                  </from>
                  <to>
                    <xdr:col>13</xdr:col>
                    <xdr:colOff>76200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Drop Down 13">
              <controlPr locked="0" defaultSize="0" autoLine="0" autoPict="0">
                <anchor moveWithCells="1">
                  <from>
                    <xdr:col>8</xdr:col>
                    <xdr:colOff>19050</xdr:colOff>
                    <xdr:row>21</xdr:row>
                    <xdr:rowOff>19050</xdr:rowOff>
                  </from>
                  <to>
                    <xdr:col>13</xdr:col>
                    <xdr:colOff>76200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Group Box 14">
              <controlPr defaultSize="0" print="0" autoFill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Option Button 15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Option Button 16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Option Button 17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Option Button 18">
              <controlPr locked="0" defaultSize="0" autoFill="0" autoLine="0" autoPict="0">
                <anchor moveWithCells="1">
                  <from>
                    <xdr:col>15</xdr:col>
                    <xdr:colOff>298450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locked="0" defaultSize="0" autoFill="0" autoLine="0" autoPict="0">
                <anchor moveWithCells="1">
                  <from>
                    <xdr:col>3</xdr:col>
                    <xdr:colOff>12700</xdr:colOff>
                    <xdr:row>25</xdr:row>
                    <xdr:rowOff>0</xdr:rowOff>
                  </from>
                  <to>
                    <xdr:col>4</xdr:col>
                    <xdr:colOff>146050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locked="0" defaultSize="0" autoFill="0" autoLine="0" autoPict="0">
                <anchor moveWithCells="1">
                  <from>
                    <xdr:col>6</xdr:col>
                    <xdr:colOff>69850</xdr:colOff>
                    <xdr:row>25</xdr:row>
                    <xdr:rowOff>0</xdr:rowOff>
                  </from>
                  <to>
                    <xdr:col>7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locked="0" defaultSize="0" autoFill="0" autoLine="0" autoPict="0">
                <anchor moveWithCells="1">
                  <from>
                    <xdr:col>9</xdr:col>
                    <xdr:colOff>50800</xdr:colOff>
                    <xdr:row>25</xdr:row>
                    <xdr:rowOff>0</xdr:rowOff>
                  </from>
                  <to>
                    <xdr:col>10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locked="0" defaultSize="0" autoFill="0" autoLine="0" autoPict="0">
                <anchor moveWithCells="1">
                  <from>
                    <xdr:col>12</xdr:col>
                    <xdr:colOff>69850</xdr:colOff>
                    <xdr:row>25</xdr:row>
                    <xdr:rowOff>0</xdr:rowOff>
                  </from>
                  <to>
                    <xdr:col>13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Option Button 23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12700</xdr:rowOff>
                  </from>
                  <to>
                    <xdr:col>19</xdr:col>
                    <xdr:colOff>317500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Option Button 24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12700</xdr:rowOff>
                  </from>
                  <to>
                    <xdr:col>21</xdr:col>
                    <xdr:colOff>279400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Drop Down 25">
              <controlPr locked="0" defaultSize="0" autoLine="0" autoPict="0">
                <anchor moveWithCells="1">
                  <from>
                    <xdr:col>16</xdr:col>
                    <xdr:colOff>12700</xdr:colOff>
                    <xdr:row>33</xdr:row>
                    <xdr:rowOff>12700</xdr:rowOff>
                  </from>
                  <to>
                    <xdr:col>18</xdr:col>
                    <xdr:colOff>38100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Group Box 26">
              <controlPr defaultSize="0" print="0" autoFill="0" autoPict="0">
                <anchor moveWithCells="1">
                  <from>
                    <xdr:col>16</xdr:col>
                    <xdr:colOff>95250</xdr:colOff>
                    <xdr:row>38</xdr:row>
                    <xdr:rowOff>0</xdr:rowOff>
                  </from>
                  <to>
                    <xdr:col>29</xdr:col>
                    <xdr:colOff>12700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Group Box 29">
              <controlPr locked="0" defaultSize="0" print="0" autoFill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29</xdr:col>
                    <xdr:colOff>12700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31750</xdr:rowOff>
                  </from>
                  <to>
                    <xdr:col>7</xdr:col>
                    <xdr:colOff>127000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36</xdr:row>
                    <xdr:rowOff>31750</xdr:rowOff>
                  </from>
                  <to>
                    <xdr:col>10</xdr:col>
                    <xdr:colOff>38100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locked="0"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31750</xdr:rowOff>
                  </from>
                  <to>
                    <xdr:col>14</xdr:col>
                    <xdr:colOff>38100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locked="0" defaultSize="0" autoFill="0" autoLine="0" autoPict="0">
                <anchor moveWithCells="1">
                  <from>
                    <xdr:col>15</xdr:col>
                    <xdr:colOff>260350</xdr:colOff>
                    <xdr:row>36</xdr:row>
                    <xdr:rowOff>31750</xdr:rowOff>
                  </from>
                  <to>
                    <xdr:col>16</xdr:col>
                    <xdr:colOff>127000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locked="0" defaultSize="0" autoFill="0" autoLine="0" autoPict="0">
                <anchor moveWithCells="1">
                  <from>
                    <xdr:col>17</xdr:col>
                    <xdr:colOff>114300</xdr:colOff>
                    <xdr:row>36</xdr:row>
                    <xdr:rowOff>31750</xdr:rowOff>
                  </from>
                  <to>
                    <xdr:col>18</xdr:col>
                    <xdr:colOff>127000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Group Box 36">
              <controlPr defaultSize="0" autoFill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28</xdr:col>
                    <xdr:colOff>279400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Option Button 37">
              <controlPr locked="0" defaultSize="0" autoFill="0" autoLine="0" autoPict="0">
                <anchor moveWithCells="1">
                  <from>
                    <xdr:col>27</xdr:col>
                    <xdr:colOff>304800</xdr:colOff>
                    <xdr:row>36</xdr:row>
                    <xdr:rowOff>12700</xdr:rowOff>
                  </from>
                  <to>
                    <xdr:col>28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Option Button 38">
              <controlPr locked="0" defaultSize="0" autoFill="0" autoLine="0" autoPict="0">
                <anchor moveWithCells="1">
                  <from>
                    <xdr:col>26</xdr:col>
                    <xdr:colOff>381000</xdr:colOff>
                    <xdr:row>36</xdr:row>
                    <xdr:rowOff>12700</xdr:rowOff>
                  </from>
                  <to>
                    <xdr:col>27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locked="0" defaultSize="0" autoFill="0" autoLine="0" autoPict="0">
                <anchor moveWithCells="1">
                  <from>
                    <xdr:col>6</xdr:col>
                    <xdr:colOff>95250</xdr:colOff>
                    <xdr:row>37</xdr:row>
                    <xdr:rowOff>31750</xdr:rowOff>
                  </from>
                  <to>
                    <xdr:col>7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locked="0" defaultSize="0" autoFill="0" autoLine="0" autoPict="0">
                <anchor moveWithCells="1">
                  <from>
                    <xdr:col>8</xdr:col>
                    <xdr:colOff>107950</xdr:colOff>
                    <xdr:row>37</xdr:row>
                    <xdr:rowOff>31750</xdr:rowOff>
                  </from>
                  <to>
                    <xdr:col>9</xdr:col>
                    <xdr:colOff>107950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locked="0" defaultSize="0" autoFill="0" autoLine="0" autoPict="0">
                <anchor moveWithCells="1">
                  <from>
                    <xdr:col>10</xdr:col>
                    <xdr:colOff>107950</xdr:colOff>
                    <xdr:row>37</xdr:row>
                    <xdr:rowOff>31750</xdr:rowOff>
                  </from>
                  <to>
                    <xdr:col>11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locked="0" defaultSize="0" autoFill="0" autoLine="0" autoPict="0">
                <anchor moveWithCells="1">
                  <from>
                    <xdr:col>15</xdr:col>
                    <xdr:colOff>304800</xdr:colOff>
                    <xdr:row>37</xdr:row>
                    <xdr:rowOff>31750</xdr:rowOff>
                  </from>
                  <to>
                    <xdr:col>16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Check Box 43">
              <controlPr locked="0" defaultSize="0" autoFill="0" autoLine="0" autoPict="0">
                <anchor moveWithCells="1">
                  <from>
                    <xdr:col>16</xdr:col>
                    <xdr:colOff>419100</xdr:colOff>
                    <xdr:row>37</xdr:row>
                    <xdr:rowOff>31750</xdr:rowOff>
                  </from>
                  <to>
                    <xdr:col>17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37</xdr:row>
                    <xdr:rowOff>31750</xdr:rowOff>
                  </from>
                  <to>
                    <xdr:col>26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Check Box 45">
              <controlPr locked="0" defaultSize="0" autoFill="0" autoLine="0" autoPict="0">
                <anchor moveWithCells="1">
                  <from>
                    <xdr:col>20</xdr:col>
                    <xdr:colOff>107950</xdr:colOff>
                    <xdr:row>37</xdr:row>
                    <xdr:rowOff>31750</xdr:rowOff>
                  </from>
                  <to>
                    <xdr:col>21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Check Box 46">
              <controlPr locked="0" defaultSize="0" autoFill="0" autoLine="0" autoPict="0">
                <anchor moveWithCells="1">
                  <from>
                    <xdr:col>18</xdr:col>
                    <xdr:colOff>107950</xdr:colOff>
                    <xdr:row>37</xdr:row>
                    <xdr:rowOff>31750</xdr:rowOff>
                  </from>
                  <to>
                    <xdr:col>19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Check Box 47">
              <controlPr locked="0" defaultSize="0" autoFill="0" autoLine="0" autoPict="0">
                <anchor moveWithCells="1">
                  <from>
                    <xdr:col>22</xdr:col>
                    <xdr:colOff>457200</xdr:colOff>
                    <xdr:row>37</xdr:row>
                    <xdr:rowOff>31750</xdr:rowOff>
                  </from>
                  <to>
                    <xdr:col>23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8" name="Check Box 48">
              <controlPr locked="0" defaultSize="0" autoFill="0" autoLine="0" autoPict="0">
                <anchor moveWithCells="1">
                  <from>
                    <xdr:col>21</xdr:col>
                    <xdr:colOff>457200</xdr:colOff>
                    <xdr:row>37</xdr:row>
                    <xdr:rowOff>31750</xdr:rowOff>
                  </from>
                  <to>
                    <xdr:col>22</xdr:col>
                    <xdr:colOff>127000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9" name="Drop Down 49">
              <controlPr locked="0" defaultSize="0" autoLine="0" autoPict="0">
                <anchor moveWithCells="1">
                  <from>
                    <xdr:col>13</xdr:col>
                    <xdr:colOff>31750</xdr:colOff>
                    <xdr:row>38</xdr:row>
                    <xdr:rowOff>19050</xdr:rowOff>
                  </from>
                  <to>
                    <xdr:col>16</xdr:col>
                    <xdr:colOff>203200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0" name="Check Box 50">
              <controlPr locked="0" defaultSize="0" autoFill="0" autoLine="0" autoPict="0">
                <anchor moveWithCells="1">
                  <from>
                    <xdr:col>6</xdr:col>
                    <xdr:colOff>107950</xdr:colOff>
                    <xdr:row>41</xdr:row>
                    <xdr:rowOff>31750</xdr:rowOff>
                  </from>
                  <to>
                    <xdr:col>7</xdr:col>
                    <xdr:colOff>127000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1" name="Check Box 5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41</xdr:row>
                    <xdr:rowOff>31750</xdr:rowOff>
                  </from>
                  <to>
                    <xdr:col>10</xdr:col>
                    <xdr:colOff>38100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2" name="Check Box 52">
              <controlPr locked="0" defaultSize="0" autoFill="0" autoLine="0" autoPict="0">
                <anchor moveWithCells="1">
                  <from>
                    <xdr:col>12</xdr:col>
                    <xdr:colOff>107950</xdr:colOff>
                    <xdr:row>41</xdr:row>
                    <xdr:rowOff>31750</xdr:rowOff>
                  </from>
                  <to>
                    <xdr:col>13</xdr:col>
                    <xdr:colOff>127000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3" name="Group Box 53">
              <controlPr defaultSize="0" print="0" autoFill="0" autoPict="0">
                <anchor moveWithCells="1">
                  <from>
                    <xdr:col>2</xdr:col>
                    <xdr:colOff>622300</xdr:colOff>
                    <xdr:row>25</xdr:row>
                    <xdr:rowOff>247650</xdr:rowOff>
                  </from>
                  <to>
                    <xdr:col>9</xdr:col>
                    <xdr:colOff>12700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4" name="Option Button 54">
              <controlPr defaultSize="0" autoFill="0" autoLine="0" autoPict="0">
                <anchor moveWithCells="1">
                  <from>
                    <xdr:col>6</xdr:col>
                    <xdr:colOff>222250</xdr:colOff>
                    <xdr:row>26</xdr:row>
                    <xdr:rowOff>38100</xdr:rowOff>
                  </from>
                  <to>
                    <xdr:col>8</xdr:col>
                    <xdr:colOff>38100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Option Button 56">
              <controlPr defaultSize="0" autoFill="0" autoLine="0" autoPict="0">
                <anchor moveWithCells="1">
                  <from>
                    <xdr:col>4</xdr:col>
                    <xdr:colOff>107950</xdr:colOff>
                    <xdr:row>26</xdr:row>
                    <xdr:rowOff>50800</xdr:rowOff>
                  </from>
                  <to>
                    <xdr:col>5</xdr:col>
                    <xdr:colOff>146050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6" name="Option Button 58">
              <controlPr defaultSize="0" autoFill="0" autoLine="0" autoPict="0">
                <anchor moveWithCells="1">
                  <from>
                    <xdr:col>27</xdr:col>
                    <xdr:colOff>69850</xdr:colOff>
                    <xdr:row>18</xdr:row>
                    <xdr:rowOff>57150</xdr:rowOff>
                  </from>
                  <to>
                    <xdr:col>27</xdr:col>
                    <xdr:colOff>508000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7" name="Option Button 59">
              <controlPr defaultSize="0" autoFill="0" autoLine="0" autoPict="0">
                <anchor moveWithCells="1">
                  <from>
                    <xdr:col>26</xdr:col>
                    <xdr:colOff>114300</xdr:colOff>
                    <xdr:row>18</xdr:row>
                    <xdr:rowOff>88900</xdr:rowOff>
                  </from>
                  <to>
                    <xdr:col>27</xdr:col>
                    <xdr:colOff>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8" name="Group Box 70">
              <controlPr defaultSize="0" print="0" autoFill="0" autoPict="0">
                <anchor moveWithCells="1">
                  <from>
                    <xdr:col>18</xdr:col>
                    <xdr:colOff>50800</xdr:colOff>
                    <xdr:row>33</xdr:row>
                    <xdr:rowOff>12700</xdr:rowOff>
                  </from>
                  <to>
                    <xdr:col>25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9" name="Group Box 73">
              <controlPr defaultSize="0" print="0" autoFill="0" autoPict="0">
                <anchor moveWithCells="1">
                  <from>
                    <xdr:col>2</xdr:col>
                    <xdr:colOff>622300</xdr:colOff>
                    <xdr:row>27</xdr:row>
                    <xdr:rowOff>0</xdr:rowOff>
                  </from>
                  <to>
                    <xdr:col>9</xdr:col>
                    <xdr:colOff>12700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0" name="Option Button 74">
              <controlPr defaultSize="0" autoFill="0" autoLine="0" autoPict="0">
                <anchor moveWithCells="1">
                  <from>
                    <xdr:col>18</xdr:col>
                    <xdr:colOff>247650</xdr:colOff>
                    <xdr:row>33</xdr:row>
                    <xdr:rowOff>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1" name="Option Button 75">
              <controlPr defaultSize="0" autoFill="0" autoLine="0" autoPict="0">
                <anchor moveWithCells="1">
                  <from>
                    <xdr:col>21</xdr:col>
                    <xdr:colOff>603250</xdr:colOff>
                    <xdr:row>33</xdr:row>
                    <xdr:rowOff>0</xdr:rowOff>
                  </from>
                  <to>
                    <xdr:col>22</xdr:col>
                    <xdr:colOff>317500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2" name="Group Box 76">
              <controlPr defaultSize="0" print="0" autoFill="0" autoPict="0">
                <anchor moveWithCells="1">
                  <from>
                    <xdr:col>26</xdr:col>
                    <xdr:colOff>0</xdr:colOff>
                    <xdr:row>17</xdr:row>
                    <xdr:rowOff>241300</xdr:rowOff>
                  </from>
                  <to>
                    <xdr:col>28</xdr:col>
                    <xdr:colOff>298450</xdr:colOff>
                    <xdr:row>18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3" name="Option Button 78">
              <controlPr defaultSize="0" autoFill="0" autoLine="0" autoPict="0">
                <anchor moveWithCells="1">
                  <from>
                    <xdr:col>6</xdr:col>
                    <xdr:colOff>228600</xdr:colOff>
                    <xdr:row>27</xdr:row>
                    <xdr:rowOff>57150</xdr:rowOff>
                  </from>
                  <to>
                    <xdr:col>7</xdr:col>
                    <xdr:colOff>222250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4" name="Option Button 79">
              <controlPr defaultSize="0" autoFill="0" autoLine="0" autoPict="0">
                <anchor moveWithCells="1">
                  <from>
                    <xdr:col>4</xdr:col>
                    <xdr:colOff>127000</xdr:colOff>
                    <xdr:row>27</xdr:row>
                    <xdr:rowOff>57150</xdr:rowOff>
                  </from>
                  <to>
                    <xdr:col>5</xdr:col>
                    <xdr:colOff>146050</xdr:colOff>
                    <xdr:row>27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求人票</vt:lpstr>
      <vt:lpstr>Sheet2</vt:lpstr>
      <vt:lpstr>求人票 (2)</vt:lpstr>
    </vt:vector>
  </TitlesOfParts>
  <Company>有限会社デジタルラボ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南中 昌二</dc:creator>
  <cp:lastModifiedBy>48 OFFICE</cp:lastModifiedBy>
  <cp:lastPrinted>2026-01-08T02:32:07Z</cp:lastPrinted>
  <dcterms:created xsi:type="dcterms:W3CDTF">1999-03-08T06:22:53Z</dcterms:created>
  <dcterms:modified xsi:type="dcterms:W3CDTF">2026-02-13T08:07:26Z</dcterms:modified>
</cp:coreProperties>
</file>